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0\"/>
    </mc:Choice>
  </mc:AlternateContent>
  <bookViews>
    <workbookView xWindow="0" yWindow="0" windowWidth="23040" windowHeight="9216"/>
  </bookViews>
  <sheets>
    <sheet name="25.11.20" sheetId="1" r:id="rId1"/>
    <sheet name="Лист2" sheetId="2" r:id="rId2"/>
    <sheet name="Лист3" sheetId="3" r:id="rId3"/>
    <sheet name="18.12.20" sheetId="4" r:id="rId4"/>
    <sheet name="Лист3 (2)" sheetId="5" r:id="rId5"/>
  </sheets>
  <calcPr calcId="162913"/>
</workbook>
</file>

<file path=xl/calcChain.xml><?xml version="1.0" encoding="utf-8"?>
<calcChain xmlns="http://schemas.openxmlformats.org/spreadsheetml/2006/main">
  <c r="N44" i="5" l="1"/>
  <c r="L44" i="3"/>
  <c r="L44" i="5"/>
  <c r="M44" i="5"/>
  <c r="D27" i="2"/>
  <c r="C27" i="2"/>
  <c r="B27" i="2"/>
  <c r="E25" i="2"/>
  <c r="E24" i="2"/>
  <c r="E23" i="2"/>
  <c r="E22" i="2"/>
  <c r="E21" i="2"/>
  <c r="E20" i="2"/>
  <c r="E19" i="2"/>
  <c r="E18" i="2"/>
  <c r="E17" i="2"/>
  <c r="E27" i="2" s="1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K2" i="5"/>
  <c r="K1" i="5"/>
  <c r="P44" i="5" l="1"/>
  <c r="K44" i="5"/>
  <c r="O12" i="4" l="1"/>
  <c r="M12" i="4"/>
  <c r="L12" i="4"/>
  <c r="K12" i="4"/>
  <c r="J12" i="4"/>
  <c r="I12" i="4"/>
  <c r="C12" i="2"/>
  <c r="D12" i="2"/>
  <c r="B12" i="2"/>
  <c r="E3" i="2"/>
  <c r="E4" i="2"/>
  <c r="E5" i="2"/>
  <c r="E6" i="2"/>
  <c r="E7" i="2"/>
  <c r="E8" i="2"/>
  <c r="E9" i="2"/>
  <c r="E10" i="2"/>
  <c r="E2" i="2"/>
  <c r="E12" i="2" s="1"/>
  <c r="O12" i="1"/>
  <c r="K2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1" i="3"/>
  <c r="E44" i="3"/>
  <c r="K44" i="3" l="1"/>
  <c r="J12" i="1" l="1"/>
  <c r="K12" i="1"/>
  <c r="L12" i="1"/>
  <c r="M12" i="1"/>
  <c r="I12" i="1"/>
</calcChain>
</file>

<file path=xl/sharedStrings.xml><?xml version="1.0" encoding="utf-8"?>
<sst xmlns="http://schemas.openxmlformats.org/spreadsheetml/2006/main" count="296" uniqueCount="75">
  <si>
    <t>Приложение № 2</t>
  </si>
  <si>
    <t xml:space="preserve">к постановлению администрации Котельничского района Кировской области </t>
  </si>
  <si>
    <t>Приложение № 3 к муниципальной программе</t>
  </si>
  <si>
    <t>"Расходы на реализацию муниципальной программы"</t>
  </si>
  <si>
    <t>Статус</t>
  </si>
  <si>
    <t>Наименование муниципальной программы, областной целевой программы, ведомственной целевой программы, отдельного мероприятия</t>
  </si>
  <si>
    <t>Ответственный исполнитель, соисполнители, муниципальный заказчик (муниципальный заказчик-координатор)</t>
  </si>
  <si>
    <t>Расходы (тыс.руб.)</t>
  </si>
  <si>
    <t>2015 год</t>
  </si>
  <si>
    <t>2016 год</t>
  </si>
  <si>
    <t>2017 год</t>
  </si>
  <si>
    <t>2018 год</t>
  </si>
  <si>
    <t>2019 год</t>
  </si>
  <si>
    <t xml:space="preserve">Муниципальная программа </t>
  </si>
  <si>
    <t>Развитие муниципального управления</t>
  </si>
  <si>
    <t>управление делами администрации района</t>
  </si>
  <si>
    <t>Отдельное мероприятие</t>
  </si>
  <si>
    <t>Обеспечение деятельности главы администрации и администрации Котельничского района</t>
  </si>
  <si>
    <t>Создание условий для обеспечения выполнения полномочий администрации района</t>
  </si>
  <si>
    <t>Осуществление бухгалтерского сопровождения деятельности администрации района</t>
  </si>
  <si>
    <t>централизованная бухгалтерия администрации района, управление делами администрации района</t>
  </si>
  <si>
    <t>Информатизация деятельности администрации Котельничского района</t>
  </si>
  <si>
    <t>Исполнение государственного полномочия по вопросам опеки и попечительства</t>
  </si>
  <si>
    <t>централизованная бухгалтерия администрации района, специалист по опеке и попечительству администрации района</t>
  </si>
  <si>
    <t>Обеспечение выплаты пенсии за выслугу лет лицам, замещавшим должности муниципальной службы в Администрации Котельничского района</t>
  </si>
  <si>
    <t>Материально-техничское обеспечение подготовки и проведения выборов в представительеный орган местного самоуправления Котельничского муниципального района</t>
  </si>
  <si>
    <t>Создание и деятельность административной комисии муниципального образования Котельничский муниципальный районпо рассмотрению дел об администравныхправонарушениях</t>
  </si>
  <si>
    <t>Создание и деятельность комиссий по делам несовершеннолетних  и защите их прав</t>
  </si>
  <si>
    <t>администрация района</t>
  </si>
  <si>
    <t>Предоставление гражданам субсидий на оплату жилого помещения и коммунальных услуг</t>
  </si>
  <si>
    <t>группа по начислению субсидий администрации района</t>
  </si>
  <si>
    <t>2020 год</t>
  </si>
  <si>
    <t>2021 год</t>
  </si>
  <si>
    <t>2014 год</t>
  </si>
  <si>
    <t>Хранение и комплектование муниципальных архивов</t>
  </si>
  <si>
    <t>Расходы по администрированию</t>
  </si>
  <si>
    <t>Расходы на погашение задолженности по оплате за жилое помещение и коммунальные услуги</t>
  </si>
  <si>
    <t>Обеспечение надлежащего санитарного и технического состояния жилых помещений</t>
  </si>
  <si>
    <t xml:space="preserve">  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</t>
  </si>
  <si>
    <t>Организация и проведение мероприятий в области социальной политики, направленных на  работу с инвалидами</t>
  </si>
  <si>
    <t>Приобретение квартир для детей сирот и детей, оставшихся без попечения родителей</t>
  </si>
  <si>
    <t xml:space="preserve">Отдельное мероприятие </t>
  </si>
  <si>
    <t xml:space="preserve">Организация и проведение мероприятий в области социальной политики, направленных на поддержку ветеранского движения </t>
  </si>
  <si>
    <t>Содержание муниципальной пожарной охраны</t>
  </si>
  <si>
    <t>Расходы по организации временной занятости населения, направленные на борьбу с борщевиком</t>
  </si>
  <si>
    <t xml:space="preserve">Противодействие коррупции в Котельничском муниципальном районе </t>
  </si>
  <si>
    <t>Профилактика правонарушений и преступлений в Котельничском муниципальном районе</t>
  </si>
  <si>
    <t>Развитие муниципальной службы в администрации муниципального образования Котельничский муниципальный район Кировской области</t>
  </si>
  <si>
    <t>от ___________________№___________</t>
  </si>
  <si>
    <t>2022 год</t>
  </si>
  <si>
    <t>Проведение инвестиционных программ и проектов развития общественной инфраструктуры муниципальных образований</t>
  </si>
  <si>
    <t>Активизация работы органов местного самоуправления городских и сельских поселений, городских окургов области по ведению самооблажения граждан</t>
  </si>
  <si>
    <t>Осуществление государственных полномочий РФ по составлению списков кандидатов в присяжные заседатели федеральных судов общей юрисдикции в Российской Федерации</t>
  </si>
  <si>
    <t>Резервный фонд администрации Котельничского муниципального района Кировской области</t>
  </si>
  <si>
    <t>Подготовка и повышение квалификации лиц, замещающих муниципальные должности</t>
  </si>
  <si>
    <t>перепись</t>
  </si>
  <si>
    <t>геодезич р-ты</t>
  </si>
  <si>
    <t>ремонт,предписания</t>
  </si>
  <si>
    <t>соц.поддержка целнвого обучения</t>
  </si>
  <si>
    <t>должно быть</t>
  </si>
  <si>
    <t>специалист по опеке и попечительству администрации района</t>
  </si>
  <si>
    <t>Создание и деятельность административной комисии  Котельничскому муниципальному району по рассмотрению дел об администравных правонарушениях</t>
  </si>
  <si>
    <t>Проведение Всероссийской переписи населения 2020 года</t>
  </si>
  <si>
    <t>Расходы на выполнение инженерно-геодезических, инженерно-геологических изысканий и прочих работ (услуг) с целью подготовки документации для строительства социально-культурного центра на территориях сельских поселений Котельничского района</t>
  </si>
  <si>
    <t xml:space="preserve">Проведение ремонтных работ, в т.ч капитального ремонта административных зданий </t>
  </si>
  <si>
    <t>Расходы на выплату мер социальной поддержки по договорам о целевом обучении</t>
  </si>
  <si>
    <t>год</t>
  </si>
  <si>
    <t>ФБ</t>
  </si>
  <si>
    <t>ОБ</t>
  </si>
  <si>
    <t>РБ</t>
  </si>
  <si>
    <t>итого</t>
  </si>
  <si>
    <t>об</t>
  </si>
  <si>
    <t>ф</t>
  </si>
  <si>
    <t>об 28,22</t>
  </si>
  <si>
    <t>от _25.12.2020______№_268______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</si>
</sst>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1" xfId="0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justify"/>
    </xf>
    <xf numFmtId="0" fontId="0" fillId="0" borderId="0" xfId="0" applyBorder="1"/>
    <xf numFmtId="2" fontId="0" fillId="0" borderId="0" xfId="0" applyNumberFormat="1" applyBorder="1"/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2" fontId="2" fillId="0" borderId="1" xfId="0" applyNumberFormat="1" applyFont="1" applyFill="1" applyBorder="1" applyAlignment="1">
      <alignment horizontal="center" vertical="center"/>
    </xf>
    <xf numFmtId="0" fontId="4" fillId="0" borderId="0" xfId="0" applyFont="1"/>
    <xf numFmtId="2" fontId="0" fillId="2" borderId="1" xfId="0" applyNumberFormat="1" applyFill="1" applyBorder="1"/>
    <xf numFmtId="2" fontId="0" fillId="0" borderId="0" xfId="0" applyNumberFormat="1" applyBorder="1" applyAlignment="1"/>
    <xf numFmtId="2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/>
    </xf>
    <xf numFmtId="0" fontId="5" fillId="0" borderId="0" xfId="0" applyFont="1"/>
    <xf numFmtId="2" fontId="8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0" fillId="3" borderId="1" xfId="0" applyNumberFormat="1" applyFill="1" applyBorder="1"/>
    <xf numFmtId="2" fontId="0" fillId="4" borderId="1" xfId="0" applyNumberFormat="1" applyFill="1" applyBorder="1"/>
    <xf numFmtId="2" fontId="0" fillId="5" borderId="1" xfId="0" applyNumberFormat="1" applyFill="1" applyBorder="1"/>
    <xf numFmtId="2" fontId="0" fillId="6" borderId="1" xfId="0" applyNumberFormat="1" applyFill="1" applyBorder="1"/>
    <xf numFmtId="2" fontId="4" fillId="5" borderId="1" xfId="0" applyNumberFormat="1" applyFont="1" applyFill="1" applyBorder="1"/>
    <xf numFmtId="0" fontId="0" fillId="5" borderId="0" xfId="0" applyFill="1"/>
    <xf numFmtId="2" fontId="0" fillId="7" borderId="1" xfId="0" applyNumberFormat="1" applyFill="1" applyBorder="1"/>
    <xf numFmtId="0" fontId="0" fillId="4" borderId="0" xfId="0" applyFill="1"/>
    <xf numFmtId="2" fontId="0" fillId="0" borderId="0" xfId="0" applyNumberFormat="1"/>
    <xf numFmtId="2" fontId="4" fillId="0" borderId="0" xfId="0" applyNumberFormat="1" applyFont="1"/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5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8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abSelected="1" workbookViewId="0">
      <selection activeCell="L3" sqref="L3:O3"/>
    </sheetView>
  </sheetViews>
  <sheetFormatPr defaultRowHeight="14.4" x14ac:dyDescent="0.3"/>
  <cols>
    <col min="2" max="2" width="6.44140625" customWidth="1"/>
    <col min="5" max="5" width="13.33203125" customWidth="1"/>
    <col min="8" max="8" width="12" customWidth="1"/>
    <col min="9" max="14" width="9.6640625" bestFit="1" customWidth="1"/>
    <col min="15" max="15" width="9.6640625" style="22" bestFit="1" customWidth="1"/>
    <col min="16" max="16" width="9.109375" customWidth="1"/>
    <col min="17" max="17" width="11.5546875" customWidth="1"/>
    <col min="19" max="19" width="9.33203125" bestFit="1" customWidth="1"/>
    <col min="20" max="20" width="11.109375" bestFit="1" customWidth="1"/>
  </cols>
  <sheetData>
    <row r="1" spans="1:20" x14ac:dyDescent="0.3">
      <c r="L1" s="38" t="s">
        <v>0</v>
      </c>
      <c r="M1" s="38"/>
      <c r="N1" s="38"/>
      <c r="O1" s="38"/>
    </row>
    <row r="3" spans="1:20" ht="47.25" customHeight="1" x14ac:dyDescent="0.3">
      <c r="L3" s="39" t="s">
        <v>1</v>
      </c>
      <c r="M3" s="39"/>
      <c r="N3" s="39"/>
      <c r="O3" s="39"/>
    </row>
    <row r="4" spans="1:20" x14ac:dyDescent="0.3">
      <c r="L4" s="39" t="s">
        <v>74</v>
      </c>
      <c r="M4" s="39"/>
      <c r="N4" s="39"/>
      <c r="O4" s="39"/>
    </row>
    <row r="6" spans="1:20" x14ac:dyDescent="0.3">
      <c r="A6" s="40" t="s">
        <v>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20" x14ac:dyDescent="0.3">
      <c r="A7" s="40" t="s">
        <v>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9" spans="1:20" ht="32.25" customHeight="1" x14ac:dyDescent="0.3">
      <c r="A9" s="49" t="s">
        <v>4</v>
      </c>
      <c r="B9" s="50"/>
      <c r="C9" s="53" t="s">
        <v>5</v>
      </c>
      <c r="D9" s="54"/>
      <c r="E9" s="55"/>
      <c r="F9" s="53" t="s">
        <v>6</v>
      </c>
      <c r="G9" s="54"/>
      <c r="H9" s="55"/>
      <c r="I9" s="41" t="s">
        <v>7</v>
      </c>
      <c r="J9" s="42"/>
      <c r="K9" s="42"/>
      <c r="L9" s="42"/>
      <c r="M9" s="42"/>
      <c r="N9" s="42"/>
      <c r="O9" s="42"/>
      <c r="P9" s="43"/>
      <c r="Q9" s="9"/>
      <c r="S9" s="5"/>
      <c r="T9" s="6"/>
    </row>
    <row r="10" spans="1:20" ht="48" customHeight="1" x14ac:dyDescent="0.3">
      <c r="A10" s="51"/>
      <c r="B10" s="52"/>
      <c r="C10" s="56"/>
      <c r="D10" s="57"/>
      <c r="E10" s="58"/>
      <c r="F10" s="56"/>
      <c r="G10" s="57"/>
      <c r="H10" s="58"/>
      <c r="I10" s="1" t="s">
        <v>33</v>
      </c>
      <c r="J10" s="1" t="s">
        <v>8</v>
      </c>
      <c r="K10" s="1" t="s">
        <v>9</v>
      </c>
      <c r="L10" s="1" t="s">
        <v>10</v>
      </c>
      <c r="M10" s="1" t="s">
        <v>11</v>
      </c>
      <c r="N10" s="1" t="s">
        <v>12</v>
      </c>
      <c r="O10" s="18" t="s">
        <v>31</v>
      </c>
      <c r="P10" s="1" t="s">
        <v>32</v>
      </c>
      <c r="Q10" s="8" t="s">
        <v>49</v>
      </c>
      <c r="S10" s="7"/>
      <c r="T10" s="7"/>
    </row>
    <row r="11" spans="1:20" ht="12" customHeight="1" x14ac:dyDescent="0.3">
      <c r="A11" s="44">
        <v>1</v>
      </c>
      <c r="B11" s="45"/>
      <c r="C11" s="46">
        <v>2</v>
      </c>
      <c r="D11" s="47"/>
      <c r="E11" s="48"/>
      <c r="F11" s="46">
        <v>3</v>
      </c>
      <c r="G11" s="47"/>
      <c r="H11" s="48"/>
      <c r="I11" s="3">
        <v>4</v>
      </c>
      <c r="J11" s="3">
        <v>6</v>
      </c>
      <c r="K11" s="3">
        <v>6</v>
      </c>
      <c r="L11" s="3">
        <v>7</v>
      </c>
      <c r="M11" s="3">
        <v>8</v>
      </c>
      <c r="N11" s="3">
        <v>9</v>
      </c>
      <c r="O11" s="19">
        <v>10</v>
      </c>
      <c r="P11" s="3">
        <v>11</v>
      </c>
      <c r="Q11" s="15">
        <v>12</v>
      </c>
      <c r="S11" s="7"/>
      <c r="T11" s="7"/>
    </row>
    <row r="12" spans="1:20" ht="31.5" customHeight="1" x14ac:dyDescent="0.3">
      <c r="A12" s="67" t="s">
        <v>13</v>
      </c>
      <c r="B12" s="68"/>
      <c r="C12" s="67" t="s">
        <v>14</v>
      </c>
      <c r="D12" s="69"/>
      <c r="E12" s="68"/>
      <c r="F12" s="67" t="s">
        <v>15</v>
      </c>
      <c r="G12" s="69"/>
      <c r="H12" s="68"/>
      <c r="I12" s="4">
        <f t="shared" ref="I12:M12" si="0">SUM(I13:I45)-I19-I38-I28</f>
        <v>45732.990000000005</v>
      </c>
      <c r="J12" s="4">
        <f t="shared" si="0"/>
        <v>40283.599999999991</v>
      </c>
      <c r="K12" s="4">
        <f t="shared" si="0"/>
        <v>30170.42</v>
      </c>
      <c r="L12" s="4">
        <f t="shared" si="0"/>
        <v>31548.116999999995</v>
      </c>
      <c r="M12" s="4">
        <f t="shared" si="0"/>
        <v>42924.490000000013</v>
      </c>
      <c r="N12" s="4">
        <v>37215.440000000002</v>
      </c>
      <c r="O12" s="20">
        <f>SUM(O13:O50)-O19-O38-O28</f>
        <v>46355.76</v>
      </c>
      <c r="P12" s="4">
        <v>37275.050000000003</v>
      </c>
      <c r="Q12" s="4">
        <v>34143.949999999997</v>
      </c>
      <c r="S12" s="7"/>
      <c r="T12" s="7"/>
    </row>
    <row r="13" spans="1:20" ht="45.75" customHeight="1" x14ac:dyDescent="0.3">
      <c r="A13" s="35" t="s">
        <v>16</v>
      </c>
      <c r="B13" s="37"/>
      <c r="C13" s="35" t="s">
        <v>17</v>
      </c>
      <c r="D13" s="36"/>
      <c r="E13" s="37"/>
      <c r="F13" s="64" t="s">
        <v>15</v>
      </c>
      <c r="G13" s="65"/>
      <c r="H13" s="66"/>
      <c r="I13" s="2">
        <v>9672.68</v>
      </c>
      <c r="J13" s="2">
        <v>9913</v>
      </c>
      <c r="K13" s="2">
        <v>9217.42</v>
      </c>
      <c r="L13" s="2">
        <v>9189.8189999999995</v>
      </c>
      <c r="M13" s="2">
        <v>9736.94</v>
      </c>
      <c r="N13" s="2">
        <v>11467.74</v>
      </c>
      <c r="O13" s="21">
        <v>19402.82</v>
      </c>
      <c r="P13" s="2">
        <v>10786.5</v>
      </c>
      <c r="Q13" s="10">
        <v>9189.82</v>
      </c>
      <c r="S13" s="7"/>
      <c r="T13" s="7"/>
    </row>
    <row r="14" spans="1:20" ht="60.75" customHeight="1" x14ac:dyDescent="0.3">
      <c r="A14" s="35" t="s">
        <v>41</v>
      </c>
      <c r="B14" s="37"/>
      <c r="C14" s="61" t="s">
        <v>18</v>
      </c>
      <c r="D14" s="62"/>
      <c r="E14" s="63"/>
      <c r="F14" s="64" t="s">
        <v>15</v>
      </c>
      <c r="G14" s="65"/>
      <c r="H14" s="66"/>
      <c r="I14" s="2">
        <v>7791.81</v>
      </c>
      <c r="J14" s="2">
        <v>9152.1</v>
      </c>
      <c r="K14" s="2">
        <v>8949.73</v>
      </c>
      <c r="L14" s="2">
        <v>10514.98</v>
      </c>
      <c r="M14" s="2">
        <v>9957.15</v>
      </c>
      <c r="N14" s="2">
        <v>4901.3500000000004</v>
      </c>
      <c r="O14" s="21">
        <v>1990.59</v>
      </c>
      <c r="P14" s="2">
        <v>6644.5</v>
      </c>
      <c r="Q14" s="10">
        <v>10514.98</v>
      </c>
      <c r="S14" s="7"/>
      <c r="T14" s="7"/>
    </row>
    <row r="15" spans="1:20" ht="72.75" customHeight="1" x14ac:dyDescent="0.3">
      <c r="A15" s="35" t="s">
        <v>41</v>
      </c>
      <c r="B15" s="37"/>
      <c r="C15" s="35" t="s">
        <v>19</v>
      </c>
      <c r="D15" s="36"/>
      <c r="E15" s="37"/>
      <c r="F15" s="35" t="s">
        <v>20</v>
      </c>
      <c r="G15" s="36"/>
      <c r="H15" s="37"/>
      <c r="I15" s="2">
        <v>2218.25</v>
      </c>
      <c r="J15" s="2">
        <v>2461.1</v>
      </c>
      <c r="K15" s="2">
        <v>2854.9</v>
      </c>
      <c r="L15" s="2">
        <v>3156.7779999999998</v>
      </c>
      <c r="M15" s="2">
        <v>3049.8</v>
      </c>
      <c r="N15" s="2">
        <v>2771.4</v>
      </c>
      <c r="O15" s="21">
        <v>2803.42</v>
      </c>
      <c r="P15" s="2">
        <v>4845.22</v>
      </c>
      <c r="Q15" s="1">
        <v>4700.45</v>
      </c>
      <c r="S15" s="7"/>
      <c r="T15" s="7"/>
    </row>
    <row r="16" spans="1:20" ht="45" customHeight="1" x14ac:dyDescent="0.3">
      <c r="A16" s="35" t="s">
        <v>41</v>
      </c>
      <c r="B16" s="37"/>
      <c r="C16" s="61" t="s">
        <v>21</v>
      </c>
      <c r="D16" s="62"/>
      <c r="E16" s="63"/>
      <c r="F16" s="64" t="s">
        <v>15</v>
      </c>
      <c r="G16" s="65"/>
      <c r="H16" s="66"/>
      <c r="I16" s="2">
        <v>215.3</v>
      </c>
      <c r="J16" s="2">
        <v>57.1</v>
      </c>
      <c r="K16" s="2">
        <v>157.19999999999999</v>
      </c>
      <c r="L16" s="2">
        <v>70.62</v>
      </c>
      <c r="M16" s="2">
        <v>250</v>
      </c>
      <c r="N16" s="2">
        <v>150</v>
      </c>
      <c r="O16" s="21">
        <v>793.74</v>
      </c>
      <c r="P16" s="2">
        <v>150</v>
      </c>
      <c r="Q16" s="14">
        <v>150</v>
      </c>
      <c r="S16" s="7"/>
      <c r="T16" s="7"/>
    </row>
    <row r="17" spans="1:20" ht="45" customHeight="1" x14ac:dyDescent="0.3">
      <c r="A17" s="70" t="s">
        <v>41</v>
      </c>
      <c r="B17" s="71"/>
      <c r="C17" s="35" t="s">
        <v>22</v>
      </c>
      <c r="D17" s="36"/>
      <c r="E17" s="37"/>
      <c r="F17" s="35" t="s">
        <v>23</v>
      </c>
      <c r="G17" s="36"/>
      <c r="H17" s="37"/>
      <c r="I17" s="2">
        <v>566</v>
      </c>
      <c r="J17" s="2">
        <v>523.29999999999995</v>
      </c>
      <c r="K17" s="2">
        <v>554</v>
      </c>
      <c r="L17" s="2">
        <v>633.1</v>
      </c>
      <c r="M17" s="2">
        <v>636</v>
      </c>
      <c r="N17" s="2">
        <v>688</v>
      </c>
      <c r="O17" s="21">
        <v>615</v>
      </c>
      <c r="P17" s="2">
        <v>683</v>
      </c>
      <c r="Q17" s="14">
        <v>633.1</v>
      </c>
      <c r="S17" s="7"/>
      <c r="T17" s="7"/>
    </row>
    <row r="18" spans="1:20" ht="111.75" customHeight="1" x14ac:dyDescent="0.3">
      <c r="A18" s="70" t="s">
        <v>41</v>
      </c>
      <c r="B18" s="71"/>
      <c r="C18" s="35" t="s">
        <v>38</v>
      </c>
      <c r="D18" s="36"/>
      <c r="E18" s="37"/>
      <c r="F18" s="35" t="s">
        <v>23</v>
      </c>
      <c r="G18" s="36"/>
      <c r="H18" s="37"/>
      <c r="I18" s="2">
        <v>120</v>
      </c>
      <c r="J18" s="2"/>
      <c r="K18" s="2"/>
      <c r="L18" s="2"/>
      <c r="M18" s="2"/>
      <c r="N18" s="2"/>
      <c r="O18" s="21"/>
      <c r="P18" s="2"/>
      <c r="Q18" s="1"/>
      <c r="S18" s="7"/>
      <c r="T18" s="7"/>
    </row>
    <row r="19" spans="1:20" ht="12.75" customHeight="1" x14ac:dyDescent="0.3">
      <c r="A19" s="44">
        <v>1</v>
      </c>
      <c r="B19" s="45"/>
      <c r="C19" s="46">
        <v>2</v>
      </c>
      <c r="D19" s="47"/>
      <c r="E19" s="48"/>
      <c r="F19" s="46">
        <v>3</v>
      </c>
      <c r="G19" s="47"/>
      <c r="H19" s="48"/>
      <c r="I19" s="3">
        <v>4</v>
      </c>
      <c r="J19" s="3">
        <v>5</v>
      </c>
      <c r="K19" s="3">
        <v>6</v>
      </c>
      <c r="L19" s="3">
        <v>7</v>
      </c>
      <c r="M19" s="3">
        <v>8</v>
      </c>
      <c r="N19" s="3">
        <v>9</v>
      </c>
      <c r="O19" s="19">
        <v>10</v>
      </c>
      <c r="P19" s="3">
        <v>11</v>
      </c>
      <c r="Q19" s="1">
        <v>12</v>
      </c>
      <c r="S19" s="7"/>
      <c r="T19" s="7"/>
    </row>
    <row r="20" spans="1:20" ht="51.75" customHeight="1" x14ac:dyDescent="0.3">
      <c r="A20" s="59" t="s">
        <v>41</v>
      </c>
      <c r="B20" s="60"/>
      <c r="C20" s="35" t="s">
        <v>37</v>
      </c>
      <c r="D20" s="36"/>
      <c r="E20" s="37"/>
      <c r="F20" s="35" t="s">
        <v>60</v>
      </c>
      <c r="G20" s="36"/>
      <c r="H20" s="37"/>
      <c r="I20" s="2"/>
      <c r="J20" s="2"/>
      <c r="K20" s="2"/>
      <c r="L20" s="2"/>
      <c r="M20" s="2"/>
      <c r="N20" s="2">
        <v>100</v>
      </c>
      <c r="O20" s="21"/>
      <c r="P20" s="2"/>
      <c r="Q20" s="1"/>
      <c r="S20" s="7"/>
      <c r="T20" s="7"/>
    </row>
    <row r="21" spans="1:20" ht="80.25" customHeight="1" x14ac:dyDescent="0.3">
      <c r="A21" s="59" t="s">
        <v>41</v>
      </c>
      <c r="B21" s="60"/>
      <c r="C21" s="35" t="s">
        <v>36</v>
      </c>
      <c r="D21" s="36"/>
      <c r="E21" s="37"/>
      <c r="F21" s="35" t="s">
        <v>23</v>
      </c>
      <c r="G21" s="36"/>
      <c r="H21" s="37"/>
      <c r="I21" s="2"/>
      <c r="J21" s="2"/>
      <c r="K21" s="2"/>
      <c r="L21" s="2"/>
      <c r="M21" s="2">
        <v>29</v>
      </c>
      <c r="N21" s="2"/>
      <c r="O21" s="21">
        <v>1228.5</v>
      </c>
      <c r="P21" s="2">
        <v>778.2</v>
      </c>
      <c r="Q21" s="14">
        <v>778.2</v>
      </c>
      <c r="S21" s="7"/>
      <c r="T21" s="7"/>
    </row>
    <row r="22" spans="1:20" ht="78" customHeight="1" x14ac:dyDescent="0.3">
      <c r="A22" s="59" t="s">
        <v>41</v>
      </c>
      <c r="B22" s="60"/>
      <c r="C22" s="35" t="s">
        <v>35</v>
      </c>
      <c r="D22" s="36"/>
      <c r="E22" s="37"/>
      <c r="F22" s="35" t="s">
        <v>23</v>
      </c>
      <c r="G22" s="36"/>
      <c r="H22" s="37"/>
      <c r="I22" s="2">
        <v>39.42</v>
      </c>
      <c r="J22" s="2">
        <v>3.4</v>
      </c>
      <c r="K22" s="2">
        <v>19.600000000000001</v>
      </c>
      <c r="L22" s="2">
        <v>10.6</v>
      </c>
      <c r="M22" s="2">
        <v>63.3</v>
      </c>
      <c r="N22" s="2">
        <v>47.1</v>
      </c>
      <c r="O22" s="21">
        <v>23.5</v>
      </c>
      <c r="P22" s="2">
        <v>27.4</v>
      </c>
      <c r="Q22" s="14">
        <v>11.8</v>
      </c>
      <c r="S22" s="7"/>
      <c r="T22" s="7"/>
    </row>
    <row r="23" spans="1:20" ht="75.75" customHeight="1" x14ac:dyDescent="0.3">
      <c r="A23" s="59" t="s">
        <v>41</v>
      </c>
      <c r="B23" s="60"/>
      <c r="C23" s="35" t="s">
        <v>40</v>
      </c>
      <c r="D23" s="36"/>
      <c r="E23" s="37"/>
      <c r="F23" s="35" t="s">
        <v>23</v>
      </c>
      <c r="G23" s="36"/>
      <c r="H23" s="37"/>
      <c r="I23" s="2">
        <v>11718.98</v>
      </c>
      <c r="J23" s="2">
        <v>5440.6</v>
      </c>
      <c r="K23" s="2">
        <v>3901.6</v>
      </c>
      <c r="L23" s="2">
        <v>2822.1</v>
      </c>
      <c r="M23" s="2">
        <v>12699.2</v>
      </c>
      <c r="N23" s="2">
        <v>9406.7999999999993</v>
      </c>
      <c r="O23" s="21">
        <v>4703.3999999999996</v>
      </c>
      <c r="P23" s="2">
        <v>2740</v>
      </c>
      <c r="Q23" s="14">
        <v>1180</v>
      </c>
      <c r="S23" s="7"/>
      <c r="T23" s="7"/>
    </row>
    <row r="24" spans="1:20" ht="78" customHeight="1" x14ac:dyDescent="0.3">
      <c r="A24" s="35" t="s">
        <v>41</v>
      </c>
      <c r="B24" s="37"/>
      <c r="C24" s="35" t="s">
        <v>24</v>
      </c>
      <c r="D24" s="36"/>
      <c r="E24" s="37"/>
      <c r="F24" s="35" t="s">
        <v>20</v>
      </c>
      <c r="G24" s="36"/>
      <c r="H24" s="37"/>
      <c r="I24" s="2">
        <v>533.53</v>
      </c>
      <c r="J24" s="2">
        <v>559.6</v>
      </c>
      <c r="K24" s="2">
        <v>1155.55</v>
      </c>
      <c r="L24" s="2">
        <v>1614.79</v>
      </c>
      <c r="M24" s="2">
        <v>2037.22</v>
      </c>
      <c r="N24" s="2">
        <v>1889.1</v>
      </c>
      <c r="O24" s="21">
        <v>2283.8000000000002</v>
      </c>
      <c r="P24" s="2">
        <v>2283.8000000000002</v>
      </c>
      <c r="Q24" s="14">
        <v>2283.8000000000002</v>
      </c>
      <c r="S24" s="7"/>
      <c r="T24" s="7"/>
    </row>
    <row r="25" spans="1:20" ht="107.25" customHeight="1" x14ac:dyDescent="0.3">
      <c r="A25" s="35" t="s">
        <v>41</v>
      </c>
      <c r="B25" s="37"/>
      <c r="C25" s="35" t="s">
        <v>25</v>
      </c>
      <c r="D25" s="36"/>
      <c r="E25" s="37"/>
      <c r="F25" s="35" t="s">
        <v>15</v>
      </c>
      <c r="G25" s="36"/>
      <c r="H25" s="37"/>
      <c r="I25" s="2"/>
      <c r="J25" s="2"/>
      <c r="K25" s="2">
        <v>290.3</v>
      </c>
      <c r="L25" s="2">
        <v>105</v>
      </c>
      <c r="M25" s="2"/>
      <c r="N25" s="2"/>
      <c r="O25" s="21">
        <v>340.6</v>
      </c>
      <c r="P25" s="2"/>
      <c r="Q25" s="1"/>
      <c r="S25" s="7"/>
      <c r="T25" s="7"/>
    </row>
    <row r="26" spans="1:20" ht="104.25" customHeight="1" x14ac:dyDescent="0.3">
      <c r="A26" s="35" t="s">
        <v>41</v>
      </c>
      <c r="B26" s="37"/>
      <c r="C26" s="35" t="s">
        <v>61</v>
      </c>
      <c r="D26" s="36"/>
      <c r="E26" s="37"/>
      <c r="F26" s="35" t="s">
        <v>15</v>
      </c>
      <c r="G26" s="36"/>
      <c r="H26" s="37"/>
      <c r="I26" s="2">
        <v>3.3</v>
      </c>
      <c r="J26" s="2">
        <v>1.8</v>
      </c>
      <c r="K26" s="2">
        <v>0.8</v>
      </c>
      <c r="L26" s="2">
        <v>0</v>
      </c>
      <c r="M26" s="2">
        <v>0.3</v>
      </c>
      <c r="N26" s="2">
        <v>0.1</v>
      </c>
      <c r="O26" s="21">
        <v>0.2</v>
      </c>
      <c r="P26" s="2">
        <v>0.2</v>
      </c>
      <c r="Q26" s="14">
        <v>0.2</v>
      </c>
      <c r="S26" s="7"/>
      <c r="T26" s="7"/>
    </row>
    <row r="27" spans="1:20" ht="60.75" customHeight="1" x14ac:dyDescent="0.3">
      <c r="A27" s="35" t="s">
        <v>41</v>
      </c>
      <c r="B27" s="37"/>
      <c r="C27" s="35" t="s">
        <v>27</v>
      </c>
      <c r="D27" s="36"/>
      <c r="E27" s="37"/>
      <c r="F27" s="35" t="s">
        <v>28</v>
      </c>
      <c r="G27" s="36"/>
      <c r="H27" s="37"/>
      <c r="I27" s="2">
        <v>290</v>
      </c>
      <c r="J27" s="2">
        <v>265.7</v>
      </c>
      <c r="K27" s="2">
        <v>310.5</v>
      </c>
      <c r="L27" s="2">
        <v>318</v>
      </c>
      <c r="M27" s="2">
        <v>318</v>
      </c>
      <c r="N27" s="2">
        <v>332</v>
      </c>
      <c r="O27" s="21">
        <v>377</v>
      </c>
      <c r="P27" s="2">
        <v>377</v>
      </c>
      <c r="Q27" s="14">
        <v>377</v>
      </c>
      <c r="S27" s="7"/>
      <c r="T27" s="7"/>
    </row>
    <row r="28" spans="1:20" ht="14.25" customHeight="1" x14ac:dyDescent="0.3">
      <c r="A28" s="44">
        <v>1</v>
      </c>
      <c r="B28" s="45"/>
      <c r="C28" s="46">
        <v>2</v>
      </c>
      <c r="D28" s="47"/>
      <c r="E28" s="48"/>
      <c r="F28" s="46">
        <v>3</v>
      </c>
      <c r="G28" s="47"/>
      <c r="H28" s="48"/>
      <c r="I28" s="3">
        <v>4</v>
      </c>
      <c r="J28" s="3">
        <v>5</v>
      </c>
      <c r="K28" s="3">
        <v>6</v>
      </c>
      <c r="L28" s="3">
        <v>7</v>
      </c>
      <c r="M28" s="3">
        <v>8</v>
      </c>
      <c r="N28" s="3">
        <v>9</v>
      </c>
      <c r="O28" s="19">
        <v>10</v>
      </c>
      <c r="P28" s="3">
        <v>11</v>
      </c>
      <c r="Q28" s="1">
        <v>12</v>
      </c>
      <c r="S28" s="7"/>
      <c r="T28" s="7"/>
    </row>
    <row r="29" spans="1:20" ht="77.25" customHeight="1" x14ac:dyDescent="0.3">
      <c r="A29" s="35" t="s">
        <v>41</v>
      </c>
      <c r="B29" s="37"/>
      <c r="C29" s="61" t="s">
        <v>39</v>
      </c>
      <c r="D29" s="62"/>
      <c r="E29" s="63"/>
      <c r="F29" s="35" t="s">
        <v>28</v>
      </c>
      <c r="G29" s="36"/>
      <c r="H29" s="37"/>
      <c r="I29" s="2">
        <v>81.400000000000006</v>
      </c>
      <c r="J29" s="2">
        <v>91.6</v>
      </c>
      <c r="K29" s="2">
        <v>104.28</v>
      </c>
      <c r="L29" s="2">
        <v>52.15</v>
      </c>
      <c r="M29" s="2">
        <v>60.94</v>
      </c>
      <c r="N29" s="2">
        <v>61</v>
      </c>
      <c r="O29" s="21">
        <v>87.9</v>
      </c>
      <c r="P29" s="2">
        <v>61</v>
      </c>
      <c r="Q29" s="14">
        <v>61</v>
      </c>
      <c r="S29" s="7"/>
      <c r="T29" s="7"/>
    </row>
    <row r="30" spans="1:20" ht="75.75" customHeight="1" x14ac:dyDescent="0.3">
      <c r="A30" s="35" t="s">
        <v>41</v>
      </c>
      <c r="B30" s="37"/>
      <c r="C30" s="61" t="s">
        <v>42</v>
      </c>
      <c r="D30" s="62"/>
      <c r="E30" s="63"/>
      <c r="F30" s="35" t="s">
        <v>28</v>
      </c>
      <c r="G30" s="36"/>
      <c r="H30" s="37"/>
      <c r="I30" s="2">
        <v>94.6</v>
      </c>
      <c r="J30" s="2">
        <v>94.6</v>
      </c>
      <c r="K30" s="2">
        <v>94.7</v>
      </c>
      <c r="L30" s="2">
        <v>95.85</v>
      </c>
      <c r="M30" s="2">
        <v>87.91</v>
      </c>
      <c r="N30" s="2">
        <v>87.9</v>
      </c>
      <c r="O30" s="21">
        <v>61</v>
      </c>
      <c r="P30" s="2">
        <v>25.9</v>
      </c>
      <c r="Q30" s="14">
        <v>25.9</v>
      </c>
      <c r="S30" s="13"/>
      <c r="T30" s="7"/>
    </row>
    <row r="31" spans="1:20" ht="60.75" customHeight="1" x14ac:dyDescent="0.3">
      <c r="A31" s="35" t="s">
        <v>41</v>
      </c>
      <c r="B31" s="37"/>
      <c r="C31" s="35" t="s">
        <v>29</v>
      </c>
      <c r="D31" s="36"/>
      <c r="E31" s="37"/>
      <c r="F31" s="35" t="s">
        <v>30</v>
      </c>
      <c r="G31" s="36"/>
      <c r="H31" s="37"/>
      <c r="I31" s="2">
        <v>11466.05</v>
      </c>
      <c r="J31" s="2">
        <v>10882.5</v>
      </c>
      <c r="K31" s="2"/>
      <c r="L31" s="2"/>
      <c r="M31" s="2"/>
      <c r="N31" s="2"/>
      <c r="O31" s="21">
        <v>1226.06</v>
      </c>
      <c r="P31" s="2">
        <v>339.5</v>
      </c>
      <c r="Q31" s="14">
        <v>339.5</v>
      </c>
      <c r="S31" s="7"/>
      <c r="T31" s="7"/>
    </row>
    <row r="32" spans="1:20" ht="76.5" customHeight="1" x14ac:dyDescent="0.3">
      <c r="A32" s="35" t="s">
        <v>41</v>
      </c>
      <c r="B32" s="37"/>
      <c r="C32" s="35" t="s">
        <v>47</v>
      </c>
      <c r="D32" s="36"/>
      <c r="E32" s="37"/>
      <c r="F32" s="35" t="s">
        <v>15</v>
      </c>
      <c r="G32" s="36"/>
      <c r="H32" s="37"/>
      <c r="I32" s="2">
        <v>201.67</v>
      </c>
      <c r="J32" s="2">
        <v>142.19999999999999</v>
      </c>
      <c r="K32" s="2">
        <v>94.84</v>
      </c>
      <c r="L32" s="2">
        <v>94.93</v>
      </c>
      <c r="M32" s="2">
        <v>84.23</v>
      </c>
      <c r="N32" s="2">
        <v>100</v>
      </c>
      <c r="O32" s="21">
        <v>89.88</v>
      </c>
      <c r="P32" s="2">
        <v>110</v>
      </c>
      <c r="Q32" s="14">
        <v>110</v>
      </c>
      <c r="S32" s="7"/>
      <c r="T32" s="7"/>
    </row>
    <row r="33" spans="1:20" ht="48.75" customHeight="1" x14ac:dyDescent="0.3">
      <c r="A33" s="35" t="s">
        <v>41</v>
      </c>
      <c r="B33" s="37"/>
      <c r="C33" s="35" t="s">
        <v>46</v>
      </c>
      <c r="D33" s="36"/>
      <c r="E33" s="37"/>
      <c r="F33" s="35" t="s">
        <v>15</v>
      </c>
      <c r="G33" s="36"/>
      <c r="H33" s="37"/>
      <c r="I33" s="2">
        <v>15</v>
      </c>
      <c r="J33" s="2">
        <v>10</v>
      </c>
      <c r="K33" s="2">
        <v>10</v>
      </c>
      <c r="L33" s="2">
        <v>10</v>
      </c>
      <c r="M33" s="2">
        <v>10</v>
      </c>
      <c r="N33" s="2">
        <v>10</v>
      </c>
      <c r="O33" s="21">
        <v>10</v>
      </c>
      <c r="P33" s="2">
        <v>10</v>
      </c>
      <c r="Q33" s="14">
        <v>10</v>
      </c>
      <c r="S33" s="7"/>
      <c r="T33" s="7"/>
    </row>
    <row r="34" spans="1:20" ht="46.5" customHeight="1" x14ac:dyDescent="0.3">
      <c r="A34" s="35" t="s">
        <v>41</v>
      </c>
      <c r="B34" s="37"/>
      <c r="C34" s="35" t="s">
        <v>45</v>
      </c>
      <c r="D34" s="36"/>
      <c r="E34" s="37"/>
      <c r="F34" s="35" t="s">
        <v>15</v>
      </c>
      <c r="G34" s="36"/>
      <c r="H34" s="37"/>
      <c r="I34" s="2">
        <v>5</v>
      </c>
      <c r="J34" s="2"/>
      <c r="K34" s="2">
        <v>5</v>
      </c>
      <c r="L34" s="2">
        <v>5</v>
      </c>
      <c r="M34" s="2">
        <v>5</v>
      </c>
      <c r="N34" s="2">
        <v>5</v>
      </c>
      <c r="O34" s="21">
        <v>5</v>
      </c>
      <c r="P34" s="2">
        <v>5</v>
      </c>
      <c r="Q34" s="14">
        <v>5</v>
      </c>
      <c r="S34" s="7"/>
      <c r="T34" s="7"/>
    </row>
    <row r="35" spans="1:20" ht="39.75" customHeight="1" x14ac:dyDescent="0.3">
      <c r="A35" s="35" t="s">
        <v>41</v>
      </c>
      <c r="B35" s="37"/>
      <c r="C35" s="35" t="s">
        <v>34</v>
      </c>
      <c r="D35" s="36"/>
      <c r="E35" s="37"/>
      <c r="F35" s="35"/>
      <c r="G35" s="36"/>
      <c r="H35" s="37"/>
      <c r="I35" s="2"/>
      <c r="J35" s="2"/>
      <c r="K35" s="2"/>
      <c r="L35" s="2">
        <v>4.4000000000000004</v>
      </c>
      <c r="M35" s="2">
        <v>4.7</v>
      </c>
      <c r="N35" s="2">
        <v>5.3</v>
      </c>
      <c r="O35" s="21">
        <v>5.8</v>
      </c>
      <c r="P35" s="2">
        <v>6.5</v>
      </c>
      <c r="Q35" s="1"/>
      <c r="S35" s="7"/>
      <c r="T35" s="7"/>
    </row>
    <row r="36" spans="1:20" ht="36.75" customHeight="1" x14ac:dyDescent="0.3">
      <c r="A36" s="35" t="s">
        <v>41</v>
      </c>
      <c r="B36" s="37"/>
      <c r="C36" s="35" t="s">
        <v>43</v>
      </c>
      <c r="D36" s="36"/>
      <c r="E36" s="37"/>
      <c r="F36" s="35"/>
      <c r="G36" s="36"/>
      <c r="H36" s="37"/>
      <c r="I36" s="2">
        <v>650</v>
      </c>
      <c r="J36" s="2">
        <v>685</v>
      </c>
      <c r="K36" s="2">
        <v>2400</v>
      </c>
      <c r="L36" s="2">
        <v>2800</v>
      </c>
      <c r="M36" s="2">
        <v>3844.8</v>
      </c>
      <c r="N36" s="2">
        <v>4039.6</v>
      </c>
      <c r="O36" s="21">
        <v>4316.3</v>
      </c>
      <c r="P36" s="2">
        <v>3723.2</v>
      </c>
      <c r="Q36" s="14">
        <v>3723.2</v>
      </c>
      <c r="S36" s="7"/>
      <c r="T36" s="7"/>
    </row>
    <row r="37" spans="1:20" ht="61.5" customHeight="1" x14ac:dyDescent="0.3">
      <c r="A37" s="35" t="s">
        <v>41</v>
      </c>
      <c r="B37" s="37"/>
      <c r="C37" s="35" t="s">
        <v>44</v>
      </c>
      <c r="D37" s="36"/>
      <c r="E37" s="37"/>
      <c r="F37" s="35"/>
      <c r="G37" s="36"/>
      <c r="H37" s="37"/>
      <c r="I37" s="2">
        <v>50</v>
      </c>
      <c r="J37" s="2"/>
      <c r="K37" s="2">
        <v>50</v>
      </c>
      <c r="L37" s="2">
        <v>50</v>
      </c>
      <c r="M37" s="2">
        <v>50</v>
      </c>
      <c r="N37" s="2">
        <v>50</v>
      </c>
      <c r="O37" s="21"/>
      <c r="P37" s="2"/>
      <c r="Q37" s="14">
        <v>50</v>
      </c>
      <c r="S37" s="7"/>
      <c r="T37" s="7"/>
    </row>
    <row r="38" spans="1:20" ht="12.75" customHeight="1" x14ac:dyDescent="0.3">
      <c r="A38" s="44">
        <v>1</v>
      </c>
      <c r="B38" s="45"/>
      <c r="C38" s="46">
        <v>2</v>
      </c>
      <c r="D38" s="47"/>
      <c r="E38" s="48"/>
      <c r="F38" s="46">
        <v>3</v>
      </c>
      <c r="G38" s="47"/>
      <c r="H38" s="48"/>
      <c r="I38" s="3">
        <v>4</v>
      </c>
      <c r="J38" s="3">
        <v>5</v>
      </c>
      <c r="K38" s="3">
        <v>6</v>
      </c>
      <c r="L38" s="3">
        <v>7</v>
      </c>
      <c r="M38" s="3">
        <v>8</v>
      </c>
      <c r="N38" s="3">
        <v>9</v>
      </c>
      <c r="O38" s="19">
        <v>10</v>
      </c>
      <c r="P38" s="3">
        <v>11</v>
      </c>
      <c r="Q38" s="1">
        <v>12</v>
      </c>
      <c r="S38" s="7"/>
      <c r="T38" s="7"/>
    </row>
    <row r="39" spans="1:20" ht="63" customHeight="1" x14ac:dyDescent="0.3">
      <c r="A39" s="35" t="s">
        <v>41</v>
      </c>
      <c r="B39" s="37"/>
      <c r="C39" s="35" t="s">
        <v>50</v>
      </c>
      <c r="D39" s="36"/>
      <c r="E39" s="37"/>
      <c r="F39" s="35"/>
      <c r="G39" s="36"/>
      <c r="H39" s="37"/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13</v>
      </c>
      <c r="O39" s="21">
        <v>3778.13</v>
      </c>
      <c r="P39" s="2">
        <v>3678.13</v>
      </c>
      <c r="Q39" s="14">
        <v>0</v>
      </c>
      <c r="S39" s="7"/>
      <c r="T39" s="7"/>
    </row>
    <row r="40" spans="1:20" ht="88.5" customHeight="1" x14ac:dyDescent="0.3">
      <c r="A40" s="35" t="s">
        <v>41</v>
      </c>
      <c r="B40" s="37"/>
      <c r="C40" s="35" t="s">
        <v>51</v>
      </c>
      <c r="D40" s="36"/>
      <c r="E40" s="37"/>
      <c r="F40" s="35"/>
      <c r="G40" s="36"/>
      <c r="H40" s="37"/>
      <c r="I40" s="2"/>
      <c r="J40" s="2"/>
      <c r="K40" s="2"/>
      <c r="L40" s="2"/>
      <c r="M40" s="2"/>
      <c r="N40" s="2">
        <v>1090.05</v>
      </c>
      <c r="O40" s="21">
        <v>780.14</v>
      </c>
      <c r="P40" s="2"/>
      <c r="Q40" s="14"/>
      <c r="S40" s="7"/>
      <c r="T40" s="7"/>
    </row>
    <row r="41" spans="1:20" ht="90.75" customHeight="1" x14ac:dyDescent="0.3">
      <c r="A41" s="35" t="s">
        <v>41</v>
      </c>
      <c r="B41" s="37"/>
      <c r="C41" s="35" t="s">
        <v>52</v>
      </c>
      <c r="D41" s="36"/>
      <c r="E41" s="37"/>
      <c r="F41" s="35"/>
      <c r="G41" s="36"/>
      <c r="H41" s="37"/>
      <c r="I41" s="2"/>
      <c r="J41" s="2"/>
      <c r="K41" s="2"/>
      <c r="L41" s="2"/>
      <c r="M41" s="2"/>
      <c r="N41" s="2"/>
      <c r="O41" s="21">
        <v>8</v>
      </c>
      <c r="P41" s="2"/>
      <c r="Q41" s="14"/>
      <c r="S41" s="7"/>
      <c r="T41" s="7"/>
    </row>
    <row r="42" spans="1:20" ht="48" customHeight="1" x14ac:dyDescent="0.3">
      <c r="A42" s="72" t="s">
        <v>41</v>
      </c>
      <c r="B42" s="73"/>
      <c r="C42" s="59" t="s">
        <v>53</v>
      </c>
      <c r="D42" s="78"/>
      <c r="E42" s="60"/>
      <c r="F42" s="85"/>
      <c r="G42" s="85"/>
      <c r="H42" s="85"/>
      <c r="I42" s="86"/>
      <c r="J42" s="87"/>
      <c r="K42" s="87"/>
      <c r="L42" s="87"/>
      <c r="M42" s="87"/>
      <c r="N42" s="87"/>
      <c r="O42" s="88">
        <v>229.35</v>
      </c>
      <c r="P42" s="87"/>
      <c r="Q42" s="87"/>
      <c r="S42" s="7"/>
      <c r="T42" s="7"/>
    </row>
    <row r="43" spans="1:20" ht="61.5" hidden="1" customHeight="1" x14ac:dyDescent="0.3">
      <c r="A43" s="74"/>
      <c r="B43" s="75"/>
      <c r="C43" s="79"/>
      <c r="D43" s="80"/>
      <c r="E43" s="81"/>
      <c r="F43" s="85"/>
      <c r="G43" s="85"/>
      <c r="H43" s="85"/>
      <c r="I43" s="86"/>
      <c r="J43" s="87"/>
      <c r="K43" s="87"/>
      <c r="L43" s="87"/>
      <c r="M43" s="87"/>
      <c r="N43" s="87"/>
      <c r="O43" s="88"/>
      <c r="P43" s="87"/>
      <c r="Q43" s="87"/>
      <c r="S43" s="7"/>
      <c r="T43" s="7"/>
    </row>
    <row r="44" spans="1:20" ht="36.75" hidden="1" customHeight="1" x14ac:dyDescent="0.3">
      <c r="A44" s="74"/>
      <c r="B44" s="75"/>
      <c r="C44" s="79"/>
      <c r="D44" s="80"/>
      <c r="E44" s="81"/>
      <c r="F44" s="85"/>
      <c r="G44" s="85"/>
      <c r="H44" s="85"/>
      <c r="I44" s="86"/>
      <c r="J44" s="87"/>
      <c r="K44" s="87"/>
      <c r="L44" s="87"/>
      <c r="M44" s="87"/>
      <c r="N44" s="87"/>
      <c r="O44" s="88"/>
      <c r="P44" s="87"/>
      <c r="Q44" s="87"/>
      <c r="S44" s="7"/>
      <c r="T44" s="7"/>
    </row>
    <row r="45" spans="1:20" ht="61.5" hidden="1" customHeight="1" x14ac:dyDescent="0.3">
      <c r="A45" s="76"/>
      <c r="B45" s="77"/>
      <c r="C45" s="82"/>
      <c r="D45" s="83"/>
      <c r="E45" s="84"/>
      <c r="F45" s="85"/>
      <c r="G45" s="85"/>
      <c r="H45" s="85"/>
      <c r="I45" s="86"/>
      <c r="J45" s="87"/>
      <c r="K45" s="87"/>
      <c r="L45" s="87"/>
      <c r="M45" s="87"/>
      <c r="N45" s="87"/>
      <c r="O45" s="88"/>
      <c r="P45" s="87"/>
      <c r="Q45" s="87"/>
      <c r="S45" s="7"/>
      <c r="T45" s="7"/>
    </row>
    <row r="46" spans="1:20" ht="45" customHeight="1" x14ac:dyDescent="0.3">
      <c r="A46" s="35" t="s">
        <v>16</v>
      </c>
      <c r="B46" s="37"/>
      <c r="C46" s="35" t="s">
        <v>54</v>
      </c>
      <c r="D46" s="36"/>
      <c r="E46" s="37"/>
      <c r="F46" s="35"/>
      <c r="G46" s="36"/>
      <c r="H46" s="37"/>
      <c r="I46" s="2"/>
      <c r="J46" s="2"/>
      <c r="K46" s="2"/>
      <c r="L46" s="2"/>
      <c r="M46" s="2"/>
      <c r="N46" s="2"/>
      <c r="O46" s="21">
        <v>28.5</v>
      </c>
      <c r="P46" s="2"/>
      <c r="Q46" s="14"/>
      <c r="S46" s="7"/>
      <c r="T46" s="7"/>
    </row>
    <row r="47" spans="1:20" ht="27.75" customHeight="1" x14ac:dyDescent="0.3">
      <c r="A47" s="35" t="s">
        <v>41</v>
      </c>
      <c r="B47" s="37"/>
      <c r="C47" s="35" t="s">
        <v>62</v>
      </c>
      <c r="D47" s="36"/>
      <c r="E47" s="37"/>
      <c r="F47" s="35"/>
      <c r="G47" s="36"/>
      <c r="H47" s="37"/>
      <c r="I47" s="2"/>
      <c r="J47" s="2"/>
      <c r="K47" s="2"/>
      <c r="L47" s="2"/>
      <c r="M47" s="2"/>
      <c r="N47" s="2"/>
      <c r="O47" s="21">
        <v>229.9</v>
      </c>
      <c r="P47" s="2"/>
      <c r="Q47" s="14"/>
    </row>
    <row r="48" spans="1:20" ht="147" customHeight="1" x14ac:dyDescent="0.3">
      <c r="A48" s="35" t="s">
        <v>41</v>
      </c>
      <c r="B48" s="37"/>
      <c r="C48" s="35" t="s">
        <v>63</v>
      </c>
      <c r="D48" s="36"/>
      <c r="E48" s="37"/>
      <c r="F48" s="35"/>
      <c r="G48" s="36"/>
      <c r="H48" s="37"/>
      <c r="I48" s="2"/>
      <c r="J48" s="2"/>
      <c r="K48" s="2"/>
      <c r="L48" s="2"/>
      <c r="M48" s="2"/>
      <c r="N48" s="2"/>
      <c r="O48" s="21">
        <v>685.37</v>
      </c>
      <c r="P48" s="2"/>
      <c r="Q48" s="1"/>
    </row>
    <row r="49" spans="1:17" ht="45.75" customHeight="1" x14ac:dyDescent="0.3">
      <c r="A49" s="35" t="s">
        <v>41</v>
      </c>
      <c r="B49" s="37"/>
      <c r="C49" s="35" t="s">
        <v>64</v>
      </c>
      <c r="D49" s="36"/>
      <c r="E49" s="37"/>
      <c r="F49" s="35"/>
      <c r="G49" s="36"/>
      <c r="H49" s="37"/>
      <c r="I49" s="2"/>
      <c r="J49" s="2"/>
      <c r="K49" s="2"/>
      <c r="L49" s="2"/>
      <c r="M49" s="2"/>
      <c r="N49" s="2"/>
      <c r="O49" s="21">
        <v>249.86</v>
      </c>
      <c r="P49" s="2"/>
      <c r="Q49" s="1"/>
    </row>
    <row r="50" spans="1:17" ht="45.75" customHeight="1" x14ac:dyDescent="0.3">
      <c r="A50" s="35" t="s">
        <v>41</v>
      </c>
      <c r="B50" s="37"/>
      <c r="C50" s="35" t="s">
        <v>65</v>
      </c>
      <c r="D50" s="36"/>
      <c r="E50" s="37"/>
      <c r="F50" s="35"/>
      <c r="G50" s="36"/>
      <c r="H50" s="37"/>
      <c r="I50" s="2"/>
      <c r="J50" s="2"/>
      <c r="K50" s="2"/>
      <c r="L50" s="2"/>
      <c r="M50" s="2"/>
      <c r="N50" s="2"/>
      <c r="O50" s="21">
        <v>2</v>
      </c>
      <c r="P50" s="2"/>
      <c r="Q50" s="1"/>
    </row>
  </sheetData>
  <mergeCells count="129">
    <mergeCell ref="A50:B50"/>
    <mergeCell ref="C50:E50"/>
    <mergeCell ref="F50:H50"/>
    <mergeCell ref="A37:B37"/>
    <mergeCell ref="C37:E37"/>
    <mergeCell ref="F37:H37"/>
    <mergeCell ref="A27:B27"/>
    <mergeCell ref="C27:E27"/>
    <mergeCell ref="F27:H27"/>
    <mergeCell ref="A35:B35"/>
    <mergeCell ref="C35:E35"/>
    <mergeCell ref="F35:H35"/>
    <mergeCell ref="A36:B36"/>
    <mergeCell ref="C36:E36"/>
    <mergeCell ref="F36:H36"/>
    <mergeCell ref="A47:B47"/>
    <mergeCell ref="A48:B48"/>
    <mergeCell ref="A49:B49"/>
    <mergeCell ref="A40:B40"/>
    <mergeCell ref="C40:E40"/>
    <mergeCell ref="F40:H40"/>
    <mergeCell ref="C41:E41"/>
    <mergeCell ref="A41:B41"/>
    <mergeCell ref="F41:H41"/>
    <mergeCell ref="I42:I45"/>
    <mergeCell ref="J42:J45"/>
    <mergeCell ref="K42:K45"/>
    <mergeCell ref="L42:L45"/>
    <mergeCell ref="M42:M45"/>
    <mergeCell ref="N42:N45"/>
    <mergeCell ref="O42:O45"/>
    <mergeCell ref="P42:P45"/>
    <mergeCell ref="Q42:Q45"/>
    <mergeCell ref="A17:B17"/>
    <mergeCell ref="C17:E17"/>
    <mergeCell ref="F17:H17"/>
    <mergeCell ref="A18:B18"/>
    <mergeCell ref="C18:E18"/>
    <mergeCell ref="F18:H18"/>
    <mergeCell ref="A46:B46"/>
    <mergeCell ref="C46:E46"/>
    <mergeCell ref="F46:H46"/>
    <mergeCell ref="A26:B26"/>
    <mergeCell ref="C26:E26"/>
    <mergeCell ref="F26:H26"/>
    <mergeCell ref="A33:B33"/>
    <mergeCell ref="C33:E33"/>
    <mergeCell ref="F33:H33"/>
    <mergeCell ref="A34:B34"/>
    <mergeCell ref="C34:E34"/>
    <mergeCell ref="F34:H34"/>
    <mergeCell ref="A42:B45"/>
    <mergeCell ref="C42:E45"/>
    <mergeCell ref="F42:H45"/>
    <mergeCell ref="A22:B22"/>
    <mergeCell ref="A23:B23"/>
    <mergeCell ref="A24:B24"/>
    <mergeCell ref="A25:B25"/>
    <mergeCell ref="A11:B11"/>
    <mergeCell ref="C11:E11"/>
    <mergeCell ref="F11:H11"/>
    <mergeCell ref="A19:B19"/>
    <mergeCell ref="C19:E19"/>
    <mergeCell ref="F19:H19"/>
    <mergeCell ref="A16:B16"/>
    <mergeCell ref="C16:E16"/>
    <mergeCell ref="F16:H16"/>
    <mergeCell ref="A12:B12"/>
    <mergeCell ref="C12:E12"/>
    <mergeCell ref="F12:H12"/>
    <mergeCell ref="A13:B13"/>
    <mergeCell ref="C13:E13"/>
    <mergeCell ref="F13:H13"/>
    <mergeCell ref="C20:E20"/>
    <mergeCell ref="F20:H20"/>
    <mergeCell ref="A20:B20"/>
    <mergeCell ref="F15:H15"/>
    <mergeCell ref="C21:E21"/>
    <mergeCell ref="A14:B14"/>
    <mergeCell ref="C14:E14"/>
    <mergeCell ref="F14:H14"/>
    <mergeCell ref="F9:H10"/>
    <mergeCell ref="A21:B21"/>
    <mergeCell ref="C47:E47"/>
    <mergeCell ref="F47:H47"/>
    <mergeCell ref="C48:E48"/>
    <mergeCell ref="F48:H48"/>
    <mergeCell ref="A39:B39"/>
    <mergeCell ref="C39:E39"/>
    <mergeCell ref="F39:H39"/>
    <mergeCell ref="F29:H29"/>
    <mergeCell ref="A30:B30"/>
    <mergeCell ref="C30:E30"/>
    <mergeCell ref="F30:H30"/>
    <mergeCell ref="A38:B38"/>
    <mergeCell ref="C38:E38"/>
    <mergeCell ref="F38:H38"/>
    <mergeCell ref="A31:B31"/>
    <mergeCell ref="C31:E31"/>
    <mergeCell ref="F31:H31"/>
    <mergeCell ref="A32:B32"/>
    <mergeCell ref="C32:E32"/>
    <mergeCell ref="F32:H32"/>
    <mergeCell ref="C29:E29"/>
    <mergeCell ref="A29:B29"/>
    <mergeCell ref="C49:E49"/>
    <mergeCell ref="F49:H49"/>
    <mergeCell ref="L1:O1"/>
    <mergeCell ref="L3:O3"/>
    <mergeCell ref="L4:O4"/>
    <mergeCell ref="A6:O6"/>
    <mergeCell ref="A7:O7"/>
    <mergeCell ref="I9:P9"/>
    <mergeCell ref="F21:H21"/>
    <mergeCell ref="A28:B28"/>
    <mergeCell ref="C28:E28"/>
    <mergeCell ref="F28:H28"/>
    <mergeCell ref="C23:E23"/>
    <mergeCell ref="F23:H23"/>
    <mergeCell ref="C24:E24"/>
    <mergeCell ref="F24:H24"/>
    <mergeCell ref="C25:E25"/>
    <mergeCell ref="F25:H25"/>
    <mergeCell ref="C22:E22"/>
    <mergeCell ref="F22:H22"/>
    <mergeCell ref="A15:B15"/>
    <mergeCell ref="C15:E15"/>
    <mergeCell ref="A9:B10"/>
    <mergeCell ref="C9:E10"/>
  </mergeCells>
  <pageMargins left="0.70866141732283472" right="0.39370078740157483" top="0.59" bottom="0.5" header="0.31496062992125984" footer="0.31496062992125984"/>
  <pageSetup paperSize="9" scale="78" orientation="landscape" r:id="rId1"/>
  <rowBreaks count="3" manualBreakCount="3">
    <brk id="18" max="16383" man="1"/>
    <brk id="27" max="16383" man="1"/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sqref="A1:G28"/>
    </sheetView>
  </sheetViews>
  <sheetFormatPr defaultRowHeight="14.4" x14ac:dyDescent="0.3"/>
  <cols>
    <col min="2" max="2" width="9.33203125" bestFit="1" customWidth="1"/>
    <col min="3" max="5" width="9.5546875" bestFit="1" customWidth="1"/>
    <col min="7" max="7" width="10.109375" bestFit="1" customWidth="1"/>
  </cols>
  <sheetData>
    <row r="1" spans="1:7" x14ac:dyDescent="0.3">
      <c r="A1" t="s">
        <v>66</v>
      </c>
      <c r="B1" t="s">
        <v>67</v>
      </c>
      <c r="C1" t="s">
        <v>68</v>
      </c>
      <c r="D1" t="s">
        <v>69</v>
      </c>
      <c r="E1" t="s">
        <v>70</v>
      </c>
      <c r="G1" s="24">
        <v>44160</v>
      </c>
    </row>
    <row r="2" spans="1:7" x14ac:dyDescent="0.3">
      <c r="A2">
        <v>2014</v>
      </c>
      <c r="B2" s="33">
        <v>1.34</v>
      </c>
      <c r="C2" s="33">
        <v>26293.33</v>
      </c>
      <c r="D2" s="33">
        <v>19438.32</v>
      </c>
      <c r="E2" s="33">
        <f>SUM(B2)+C2+D2</f>
        <v>45732.990000000005</v>
      </c>
    </row>
    <row r="3" spans="1:7" x14ac:dyDescent="0.3">
      <c r="A3">
        <v>2015</v>
      </c>
      <c r="B3" s="33">
        <v>4.2</v>
      </c>
      <c r="C3" s="33">
        <v>19194.599999999999</v>
      </c>
      <c r="D3" s="33">
        <v>21084.799999999999</v>
      </c>
      <c r="E3" s="33">
        <f t="shared" ref="E3:E10" si="0">SUM(B3)+C3+D3</f>
        <v>40283.599999999999</v>
      </c>
    </row>
    <row r="4" spans="1:7" x14ac:dyDescent="0.3">
      <c r="A4">
        <v>2016</v>
      </c>
      <c r="B4" s="33">
        <v>15.3</v>
      </c>
      <c r="C4" s="33">
        <v>6908.92</v>
      </c>
      <c r="D4" s="33">
        <v>23246.2</v>
      </c>
      <c r="E4" s="33">
        <f t="shared" si="0"/>
        <v>30170.420000000002</v>
      </c>
    </row>
    <row r="5" spans="1:7" x14ac:dyDescent="0.3">
      <c r="A5">
        <v>2017</v>
      </c>
      <c r="B5" s="33">
        <v>1.17</v>
      </c>
      <c r="C5" s="33">
        <v>7530.48</v>
      </c>
      <c r="D5" s="33">
        <v>24016.47</v>
      </c>
      <c r="E5" s="33">
        <f t="shared" si="0"/>
        <v>31548.120000000003</v>
      </c>
    </row>
    <row r="6" spans="1:7" x14ac:dyDescent="0.3">
      <c r="A6">
        <v>2018</v>
      </c>
      <c r="B6" s="33">
        <v>9.6</v>
      </c>
      <c r="C6" s="33">
        <v>15382.02</v>
      </c>
      <c r="D6" s="33">
        <v>27532.87</v>
      </c>
      <c r="E6" s="33">
        <f t="shared" si="0"/>
        <v>42924.49</v>
      </c>
    </row>
    <row r="7" spans="1:7" x14ac:dyDescent="0.3">
      <c r="A7">
        <v>2019</v>
      </c>
      <c r="B7" s="33">
        <v>1.3</v>
      </c>
      <c r="C7" s="33">
        <v>5576.19</v>
      </c>
      <c r="D7" s="33">
        <v>31637.95</v>
      </c>
      <c r="E7" s="33">
        <f t="shared" si="0"/>
        <v>37215.440000000002</v>
      </c>
    </row>
    <row r="8" spans="1:7" x14ac:dyDescent="0.3">
      <c r="A8">
        <v>2020</v>
      </c>
      <c r="B8" s="33">
        <v>578.5</v>
      </c>
      <c r="C8" s="33">
        <v>10655.45</v>
      </c>
      <c r="D8" s="33">
        <v>35121.81</v>
      </c>
      <c r="E8" s="33">
        <f t="shared" si="0"/>
        <v>46355.759999999995</v>
      </c>
    </row>
    <row r="9" spans="1:7" x14ac:dyDescent="0.3">
      <c r="A9">
        <v>2021</v>
      </c>
      <c r="B9" s="33">
        <v>0.9</v>
      </c>
      <c r="C9" s="33">
        <v>7738.9</v>
      </c>
      <c r="D9" s="33">
        <v>29535.25</v>
      </c>
      <c r="E9" s="33">
        <f t="shared" si="0"/>
        <v>37275.050000000003</v>
      </c>
    </row>
    <row r="10" spans="1:7" x14ac:dyDescent="0.3">
      <c r="A10">
        <v>2022</v>
      </c>
      <c r="B10" s="33">
        <v>7.4</v>
      </c>
      <c r="C10" s="33">
        <v>4626.1000000000004</v>
      </c>
      <c r="D10" s="33">
        <v>29510.45</v>
      </c>
      <c r="E10" s="33">
        <f t="shared" si="0"/>
        <v>34143.949999999997</v>
      </c>
    </row>
    <row r="11" spans="1:7" x14ac:dyDescent="0.3">
      <c r="B11" s="33"/>
      <c r="C11" s="33"/>
      <c r="D11" s="33"/>
      <c r="E11" s="33"/>
    </row>
    <row r="12" spans="1:7" x14ac:dyDescent="0.3">
      <c r="B12" s="33">
        <f>SUM(B2:B11)</f>
        <v>619.70999999999992</v>
      </c>
      <c r="C12" s="33">
        <f t="shared" ref="C12:D12" si="1">SUM(C2:C11)</f>
        <v>103905.99</v>
      </c>
      <c r="D12" s="33">
        <f t="shared" si="1"/>
        <v>241124.12</v>
      </c>
      <c r="E12" s="33">
        <f>SUM(E2:E10)</f>
        <v>345649.82</v>
      </c>
    </row>
    <row r="13" spans="1:7" x14ac:dyDescent="0.3">
      <c r="B13" s="33"/>
      <c r="C13" s="33"/>
      <c r="D13" s="33"/>
      <c r="E13" s="33"/>
    </row>
    <row r="14" spans="1:7" x14ac:dyDescent="0.3">
      <c r="B14" s="33"/>
      <c r="C14" s="33"/>
      <c r="D14" s="33"/>
      <c r="E14" s="33"/>
    </row>
    <row r="15" spans="1:7" x14ac:dyDescent="0.3">
      <c r="B15" s="33"/>
      <c r="C15" s="33"/>
      <c r="D15" s="33"/>
      <c r="E15" s="33"/>
    </row>
    <row r="16" spans="1:7" x14ac:dyDescent="0.3">
      <c r="A16" t="s">
        <v>66</v>
      </c>
      <c r="B16" s="33" t="s">
        <v>67</v>
      </c>
      <c r="C16" s="33" t="s">
        <v>68</v>
      </c>
      <c r="D16" s="33" t="s">
        <v>69</v>
      </c>
      <c r="E16" s="33" t="s">
        <v>70</v>
      </c>
      <c r="G16" s="24">
        <v>44153</v>
      </c>
    </row>
    <row r="17" spans="1:5" x14ac:dyDescent="0.3">
      <c r="A17">
        <v>2014</v>
      </c>
      <c r="B17" s="33">
        <v>1.34</v>
      </c>
      <c r="C17" s="33">
        <v>26293.33</v>
      </c>
      <c r="D17" s="33">
        <v>19438.32</v>
      </c>
      <c r="E17" s="33">
        <f>SUM(B17)+C17+D17</f>
        <v>45732.990000000005</v>
      </c>
    </row>
    <row r="18" spans="1:5" x14ac:dyDescent="0.3">
      <c r="A18">
        <v>2015</v>
      </c>
      <c r="B18" s="33">
        <v>4.2</v>
      </c>
      <c r="C18" s="33">
        <v>19194.599999999999</v>
      </c>
      <c r="D18" s="33">
        <v>21084.799999999999</v>
      </c>
      <c r="E18" s="33">
        <f t="shared" ref="E18:E25" si="2">SUM(B18)+C18+D18</f>
        <v>40283.599999999999</v>
      </c>
    </row>
    <row r="19" spans="1:5" x14ac:dyDescent="0.3">
      <c r="A19">
        <v>2016</v>
      </c>
      <c r="B19" s="33">
        <v>15.3</v>
      </c>
      <c r="C19" s="33">
        <v>6908.92</v>
      </c>
      <c r="D19" s="33">
        <v>23246.2</v>
      </c>
      <c r="E19" s="33">
        <f t="shared" si="2"/>
        <v>30170.420000000002</v>
      </c>
    </row>
    <row r="20" spans="1:5" x14ac:dyDescent="0.3">
      <c r="A20">
        <v>2017</v>
      </c>
      <c r="B20" s="33">
        <v>1.17</v>
      </c>
      <c r="C20" s="33">
        <v>7530.48</v>
      </c>
      <c r="D20" s="33">
        <v>24016.47</v>
      </c>
      <c r="E20" s="33">
        <f t="shared" si="2"/>
        <v>31548.120000000003</v>
      </c>
    </row>
    <row r="21" spans="1:5" x14ac:dyDescent="0.3">
      <c r="A21">
        <v>2018</v>
      </c>
      <c r="B21" s="33">
        <v>9.6</v>
      </c>
      <c r="C21" s="33">
        <v>15382.02</v>
      </c>
      <c r="D21" s="33">
        <v>27532.87</v>
      </c>
      <c r="E21" s="33">
        <f t="shared" si="2"/>
        <v>42924.49</v>
      </c>
    </row>
    <row r="22" spans="1:5" x14ac:dyDescent="0.3">
      <c r="A22">
        <v>2019</v>
      </c>
      <c r="B22" s="33">
        <v>1.3</v>
      </c>
      <c r="C22" s="33">
        <v>5576.19</v>
      </c>
      <c r="D22" s="33">
        <v>31637.95</v>
      </c>
      <c r="E22" s="33">
        <f t="shared" si="2"/>
        <v>37215.440000000002</v>
      </c>
    </row>
    <row r="23" spans="1:5" x14ac:dyDescent="0.3">
      <c r="A23" s="11">
        <v>2020</v>
      </c>
      <c r="B23" s="34">
        <v>578.5</v>
      </c>
      <c r="C23" s="34">
        <v>7454.63</v>
      </c>
      <c r="D23" s="34">
        <v>34181.64</v>
      </c>
      <c r="E23" s="34">
        <f t="shared" si="2"/>
        <v>42214.77</v>
      </c>
    </row>
    <row r="24" spans="1:5" x14ac:dyDescent="0.3">
      <c r="A24">
        <v>2021</v>
      </c>
      <c r="B24" s="33">
        <v>0.9</v>
      </c>
      <c r="C24" s="33">
        <v>7738.9</v>
      </c>
      <c r="D24" s="33">
        <v>29535.25</v>
      </c>
      <c r="E24" s="33">
        <f t="shared" si="2"/>
        <v>37275.050000000003</v>
      </c>
    </row>
    <row r="25" spans="1:5" x14ac:dyDescent="0.3">
      <c r="A25">
        <v>2022</v>
      </c>
      <c r="B25" s="33">
        <v>7.4</v>
      </c>
      <c r="C25" s="33">
        <v>4626.1000000000004</v>
      </c>
      <c r="D25" s="33">
        <v>29510.45</v>
      </c>
      <c r="E25" s="33">
        <f t="shared" si="2"/>
        <v>34143.949999999997</v>
      </c>
    </row>
    <row r="26" spans="1:5" x14ac:dyDescent="0.3">
      <c r="B26" s="33"/>
      <c r="C26" s="33"/>
      <c r="D26" s="33"/>
      <c r="E26" s="33"/>
    </row>
    <row r="27" spans="1:5" x14ac:dyDescent="0.3">
      <c r="B27" s="33">
        <f>SUM(B17:B26)</f>
        <v>619.70999999999992</v>
      </c>
      <c r="C27" s="33">
        <f t="shared" ref="C27" si="3">SUM(C17:C26)</f>
        <v>100705.17000000001</v>
      </c>
      <c r="D27" s="33">
        <f t="shared" ref="D27" si="4">SUM(D17:D26)</f>
        <v>240183.95</v>
      </c>
      <c r="E27" s="33">
        <f>SUM(E17:E25)</f>
        <v>341508.83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opLeftCell="A16" workbookViewId="0">
      <selection activeCell="N40" sqref="N40"/>
    </sheetView>
  </sheetViews>
  <sheetFormatPr defaultRowHeight="14.4" x14ac:dyDescent="0.3"/>
  <cols>
    <col min="3" max="3" width="47.6640625" customWidth="1"/>
    <col min="11" max="11" width="9.5546875" style="12" bestFit="1" customWidth="1"/>
  </cols>
  <sheetData>
    <row r="1" spans="1:12" ht="35.25" customHeight="1" x14ac:dyDescent="0.3">
      <c r="A1" s="35" t="s">
        <v>17</v>
      </c>
      <c r="B1" s="36"/>
      <c r="C1" s="37"/>
      <c r="E1">
        <v>19402.82</v>
      </c>
      <c r="G1" s="11">
        <v>1189.3</v>
      </c>
      <c r="H1" s="11">
        <v>17440.09</v>
      </c>
      <c r="K1" s="12">
        <f>SUM(G1:J1)</f>
        <v>18629.39</v>
      </c>
    </row>
    <row r="2" spans="1:12" ht="34.5" customHeight="1" x14ac:dyDescent="0.3">
      <c r="A2" s="61" t="s">
        <v>18</v>
      </c>
      <c r="B2" s="62"/>
      <c r="C2" s="63"/>
      <c r="E2">
        <v>1990.59</v>
      </c>
      <c r="G2" s="11">
        <v>772.7</v>
      </c>
      <c r="H2">
        <v>1590.59</v>
      </c>
      <c r="I2">
        <v>400</v>
      </c>
      <c r="J2" s="11">
        <v>0.73</v>
      </c>
      <c r="K2" s="12">
        <f t="shared" ref="K2:K42" si="0">SUM(G2:J2)</f>
        <v>2764.02</v>
      </c>
    </row>
    <row r="3" spans="1:12" ht="36" customHeight="1" x14ac:dyDescent="0.3">
      <c r="A3" s="61" t="s">
        <v>19</v>
      </c>
      <c r="B3" s="62"/>
      <c r="C3" s="63"/>
      <c r="E3">
        <v>2808.82</v>
      </c>
      <c r="G3" s="11">
        <v>2802.82</v>
      </c>
      <c r="H3">
        <v>0.6</v>
      </c>
      <c r="K3" s="12">
        <f t="shared" si="0"/>
        <v>2803.42</v>
      </c>
    </row>
    <row r="4" spans="1:12" ht="33.75" customHeight="1" x14ac:dyDescent="0.3">
      <c r="A4" s="61" t="s">
        <v>21</v>
      </c>
      <c r="B4" s="62"/>
      <c r="C4" s="63"/>
      <c r="E4">
        <v>793.74</v>
      </c>
      <c r="G4">
        <v>687.74</v>
      </c>
      <c r="H4">
        <v>106</v>
      </c>
      <c r="K4" s="12">
        <f t="shared" si="0"/>
        <v>793.74</v>
      </c>
    </row>
    <row r="5" spans="1:12" x14ac:dyDescent="0.3">
      <c r="A5" s="46">
        <v>2</v>
      </c>
      <c r="B5" s="47"/>
      <c r="C5" s="48"/>
      <c r="K5" s="12">
        <f t="shared" si="0"/>
        <v>0</v>
      </c>
    </row>
    <row r="6" spans="1:12" ht="30.75" customHeight="1" x14ac:dyDescent="0.3">
      <c r="A6" s="35" t="s">
        <v>22</v>
      </c>
      <c r="B6" s="36"/>
      <c r="C6" s="37"/>
      <c r="E6">
        <v>615</v>
      </c>
      <c r="G6">
        <v>615</v>
      </c>
      <c r="K6" s="27">
        <f t="shared" si="0"/>
        <v>615</v>
      </c>
      <c r="L6">
        <v>615</v>
      </c>
    </row>
    <row r="7" spans="1:12" ht="31.5" customHeight="1" x14ac:dyDescent="0.3">
      <c r="A7" s="35" t="s">
        <v>38</v>
      </c>
      <c r="B7" s="36"/>
      <c r="C7" s="37"/>
      <c r="K7" s="12">
        <f t="shared" si="0"/>
        <v>0</v>
      </c>
    </row>
    <row r="8" spans="1:12" ht="39.75" customHeight="1" x14ac:dyDescent="0.3">
      <c r="A8" s="35" t="s">
        <v>37</v>
      </c>
      <c r="B8" s="36"/>
      <c r="C8" s="37"/>
      <c r="K8" s="12">
        <f t="shared" si="0"/>
        <v>0</v>
      </c>
    </row>
    <row r="9" spans="1:12" ht="42" customHeight="1" x14ac:dyDescent="0.3">
      <c r="A9" s="35" t="s">
        <v>36</v>
      </c>
      <c r="B9" s="36"/>
      <c r="C9" s="37"/>
      <c r="E9">
        <v>1228.5</v>
      </c>
      <c r="G9">
        <v>1228.5</v>
      </c>
      <c r="K9" s="12">
        <f t="shared" si="0"/>
        <v>1228.5</v>
      </c>
    </row>
    <row r="10" spans="1:12" ht="36" customHeight="1" x14ac:dyDescent="0.3">
      <c r="A10" s="35" t="s">
        <v>35</v>
      </c>
      <c r="B10" s="36"/>
      <c r="C10" s="37"/>
      <c r="E10">
        <v>23.5</v>
      </c>
      <c r="G10">
        <v>23.5</v>
      </c>
      <c r="K10" s="27">
        <f t="shared" si="0"/>
        <v>23.5</v>
      </c>
      <c r="L10">
        <v>23.5</v>
      </c>
    </row>
    <row r="11" spans="1:12" ht="39.75" customHeight="1" x14ac:dyDescent="0.3">
      <c r="A11" s="35" t="s">
        <v>40</v>
      </c>
      <c r="B11" s="36"/>
      <c r="C11" s="37"/>
      <c r="E11">
        <v>4703.3999999999996</v>
      </c>
      <c r="G11">
        <v>4703.3999999999996</v>
      </c>
      <c r="K11" s="27">
        <f t="shared" si="0"/>
        <v>4703.3999999999996</v>
      </c>
      <c r="L11">
        <v>4703.3999999999996</v>
      </c>
    </row>
    <row r="12" spans="1:12" x14ac:dyDescent="0.3">
      <c r="A12" s="46">
        <v>2</v>
      </c>
      <c r="B12" s="47"/>
      <c r="C12" s="48"/>
      <c r="K12" s="12">
        <f t="shared" si="0"/>
        <v>0</v>
      </c>
    </row>
    <row r="13" spans="1:12" ht="33" customHeight="1" x14ac:dyDescent="0.3">
      <c r="A13" s="35" t="s">
        <v>24</v>
      </c>
      <c r="B13" s="36"/>
      <c r="C13" s="37"/>
      <c r="E13">
        <v>2282.8000000000002</v>
      </c>
      <c r="G13">
        <v>2283.8000000000002</v>
      </c>
      <c r="K13" s="12">
        <f t="shared" si="0"/>
        <v>2283.8000000000002</v>
      </c>
    </row>
    <row r="14" spans="1:12" ht="53.25" customHeight="1" x14ac:dyDescent="0.3">
      <c r="A14" s="61" t="s">
        <v>25</v>
      </c>
      <c r="B14" s="62"/>
      <c r="C14" s="63"/>
      <c r="E14">
        <v>340.6</v>
      </c>
      <c r="G14">
        <v>340.6</v>
      </c>
      <c r="K14" s="28">
        <f t="shared" si="0"/>
        <v>340.6</v>
      </c>
    </row>
    <row r="15" spans="1:12" ht="55.5" customHeight="1" x14ac:dyDescent="0.3">
      <c r="A15" s="61" t="s">
        <v>26</v>
      </c>
      <c r="B15" s="62"/>
      <c r="C15" s="63"/>
      <c r="E15">
        <v>0.2</v>
      </c>
      <c r="G15" s="32">
        <v>0.2</v>
      </c>
      <c r="K15" s="12">
        <f t="shared" si="0"/>
        <v>0.2</v>
      </c>
      <c r="L15">
        <v>0.2</v>
      </c>
    </row>
    <row r="16" spans="1:12" ht="44.25" customHeight="1" x14ac:dyDescent="0.3">
      <c r="A16" s="61" t="s">
        <v>27</v>
      </c>
      <c r="B16" s="62"/>
      <c r="C16" s="63"/>
      <c r="E16">
        <v>377</v>
      </c>
      <c r="G16">
        <v>377</v>
      </c>
      <c r="K16" s="29">
        <f t="shared" si="0"/>
        <v>377</v>
      </c>
      <c r="L16">
        <v>377</v>
      </c>
    </row>
    <row r="17" spans="1:12" x14ac:dyDescent="0.3">
      <c r="A17" s="46">
        <v>2</v>
      </c>
      <c r="B17" s="47"/>
      <c r="C17" s="48"/>
      <c r="K17" s="12">
        <f t="shared" si="0"/>
        <v>0</v>
      </c>
    </row>
    <row r="18" spans="1:12" ht="50.25" customHeight="1" x14ac:dyDescent="0.3">
      <c r="A18" s="61" t="s">
        <v>39</v>
      </c>
      <c r="B18" s="62"/>
      <c r="C18" s="63"/>
      <c r="E18">
        <v>87.9</v>
      </c>
      <c r="G18">
        <v>25.9</v>
      </c>
      <c r="H18">
        <v>62</v>
      </c>
      <c r="K18" s="12">
        <f t="shared" si="0"/>
        <v>87.9</v>
      </c>
    </row>
    <row r="19" spans="1:12" ht="45.75" customHeight="1" x14ac:dyDescent="0.3">
      <c r="A19" s="61" t="s">
        <v>42</v>
      </c>
      <c r="B19" s="62"/>
      <c r="C19" s="63"/>
      <c r="E19">
        <v>61</v>
      </c>
      <c r="G19">
        <v>61</v>
      </c>
      <c r="K19" s="12">
        <f t="shared" si="0"/>
        <v>61</v>
      </c>
    </row>
    <row r="20" spans="1:12" ht="38.25" customHeight="1" x14ac:dyDescent="0.3">
      <c r="A20" s="35" t="s">
        <v>29</v>
      </c>
      <c r="B20" s="36"/>
      <c r="C20" s="37"/>
      <c r="E20">
        <v>1226.06</v>
      </c>
      <c r="G20">
        <v>381.06</v>
      </c>
      <c r="H20">
        <v>845</v>
      </c>
      <c r="K20" s="26">
        <f t="shared" si="0"/>
        <v>1226.06</v>
      </c>
      <c r="L20">
        <v>1226.06</v>
      </c>
    </row>
    <row r="21" spans="1:12" ht="37.5" customHeight="1" x14ac:dyDescent="0.3">
      <c r="A21" s="35" t="s">
        <v>47</v>
      </c>
      <c r="B21" s="36"/>
      <c r="C21" s="37"/>
      <c r="E21">
        <v>89.88</v>
      </c>
      <c r="G21">
        <v>89.88</v>
      </c>
      <c r="K21" s="12">
        <f t="shared" si="0"/>
        <v>89.88</v>
      </c>
    </row>
    <row r="22" spans="1:12" ht="37.5" customHeight="1" x14ac:dyDescent="0.3">
      <c r="A22" s="35" t="s">
        <v>46</v>
      </c>
      <c r="B22" s="36"/>
      <c r="C22" s="37"/>
      <c r="E22">
        <v>10</v>
      </c>
      <c r="G22">
        <v>10</v>
      </c>
      <c r="K22" s="12">
        <f t="shared" si="0"/>
        <v>10</v>
      </c>
    </row>
    <row r="23" spans="1:12" ht="22.5" customHeight="1" x14ac:dyDescent="0.3">
      <c r="A23" s="35" t="s">
        <v>45</v>
      </c>
      <c r="B23" s="36"/>
      <c r="C23" s="37"/>
      <c r="E23">
        <v>5</v>
      </c>
      <c r="G23">
        <v>5</v>
      </c>
      <c r="K23" s="12">
        <f t="shared" si="0"/>
        <v>5</v>
      </c>
    </row>
    <row r="24" spans="1:12" x14ac:dyDescent="0.3">
      <c r="A24" s="35" t="s">
        <v>34</v>
      </c>
      <c r="B24" s="36"/>
      <c r="C24" s="37"/>
      <c r="E24">
        <v>5.8</v>
      </c>
      <c r="G24" s="30">
        <v>5.8</v>
      </c>
      <c r="K24" s="12">
        <f t="shared" si="0"/>
        <v>5.8</v>
      </c>
      <c r="L24">
        <v>5.8</v>
      </c>
    </row>
    <row r="25" spans="1:12" x14ac:dyDescent="0.3">
      <c r="A25" s="35" t="s">
        <v>43</v>
      </c>
      <c r="B25" s="36"/>
      <c r="C25" s="37"/>
      <c r="E25">
        <v>4316.3</v>
      </c>
      <c r="G25">
        <v>4316.3</v>
      </c>
      <c r="K25" s="12">
        <f t="shared" si="0"/>
        <v>4316.3</v>
      </c>
    </row>
    <row r="26" spans="1:12" x14ac:dyDescent="0.3">
      <c r="A26" s="35" t="s">
        <v>44</v>
      </c>
      <c r="B26" s="36"/>
      <c r="C26" s="37"/>
      <c r="K26" s="12">
        <f t="shared" si="0"/>
        <v>0</v>
      </c>
    </row>
    <row r="27" spans="1:12" x14ac:dyDescent="0.3">
      <c r="A27" s="89" t="s">
        <v>50</v>
      </c>
      <c r="B27" s="90"/>
      <c r="C27" s="91"/>
      <c r="E27">
        <v>882</v>
      </c>
      <c r="G27">
        <v>882</v>
      </c>
      <c r="H27" s="30">
        <v>2896.13</v>
      </c>
      <c r="K27" s="12">
        <f t="shared" si="0"/>
        <v>3778.13</v>
      </c>
      <c r="L27">
        <v>2896.13</v>
      </c>
    </row>
    <row r="28" spans="1:12" ht="14.25" customHeight="1" x14ac:dyDescent="0.3">
      <c r="A28" s="92"/>
      <c r="B28" s="93"/>
      <c r="C28" s="94"/>
      <c r="E28">
        <v>2896.13</v>
      </c>
      <c r="K28" s="12">
        <f t="shared" si="0"/>
        <v>0</v>
      </c>
    </row>
    <row r="29" spans="1:12" ht="14.25" hidden="1" customHeight="1" x14ac:dyDescent="0.3">
      <c r="A29" s="92"/>
      <c r="B29" s="93"/>
      <c r="C29" s="94"/>
      <c r="K29" s="12">
        <f t="shared" si="0"/>
        <v>0</v>
      </c>
    </row>
    <row r="30" spans="1:12" ht="10.5" hidden="1" customHeight="1" x14ac:dyDescent="0.3">
      <c r="A30" s="92"/>
      <c r="B30" s="93"/>
      <c r="C30" s="94"/>
      <c r="K30" s="12">
        <f t="shared" si="0"/>
        <v>0</v>
      </c>
    </row>
    <row r="31" spans="1:12" hidden="1" x14ac:dyDescent="0.3">
      <c r="A31" s="95"/>
      <c r="B31" s="96"/>
      <c r="C31" s="97"/>
      <c r="K31" s="12">
        <f t="shared" si="0"/>
        <v>0</v>
      </c>
    </row>
    <row r="32" spans="1:12" x14ac:dyDescent="0.3">
      <c r="A32" s="98" t="s">
        <v>51</v>
      </c>
      <c r="B32" s="99"/>
      <c r="C32" s="100"/>
      <c r="E32">
        <v>780.14</v>
      </c>
      <c r="G32" s="30">
        <v>780.14</v>
      </c>
      <c r="K32" s="12">
        <f t="shared" si="0"/>
        <v>780.14</v>
      </c>
      <c r="L32">
        <v>780.14</v>
      </c>
    </row>
    <row r="33" spans="1:12" x14ac:dyDescent="0.3">
      <c r="A33" s="101"/>
      <c r="B33" s="102"/>
      <c r="C33" s="103"/>
      <c r="K33" s="12">
        <f t="shared" si="0"/>
        <v>0</v>
      </c>
    </row>
    <row r="34" spans="1:12" ht="12" customHeight="1" x14ac:dyDescent="0.3">
      <c r="A34" s="101"/>
      <c r="B34" s="102"/>
      <c r="C34" s="103"/>
      <c r="K34" s="12">
        <f t="shared" si="0"/>
        <v>0</v>
      </c>
    </row>
    <row r="35" spans="1:12" hidden="1" x14ac:dyDescent="0.3">
      <c r="A35" s="104"/>
      <c r="B35" s="105"/>
      <c r="C35" s="106"/>
      <c r="K35" s="12">
        <f t="shared" si="0"/>
        <v>0</v>
      </c>
    </row>
    <row r="36" spans="1:12" x14ac:dyDescent="0.3">
      <c r="A36" s="35" t="s">
        <v>52</v>
      </c>
      <c r="B36" s="36"/>
      <c r="C36" s="37"/>
      <c r="E36">
        <v>8</v>
      </c>
      <c r="G36">
        <v>8</v>
      </c>
      <c r="K36" s="28">
        <f t="shared" si="0"/>
        <v>8</v>
      </c>
    </row>
    <row r="37" spans="1:12" x14ac:dyDescent="0.3">
      <c r="A37" s="35" t="s">
        <v>53</v>
      </c>
      <c r="B37" s="36"/>
      <c r="C37" s="37"/>
      <c r="E37">
        <v>229.35</v>
      </c>
      <c r="G37">
        <v>229.35</v>
      </c>
      <c r="K37" s="28">
        <f t="shared" si="0"/>
        <v>229.35</v>
      </c>
    </row>
    <row r="38" spans="1:12" x14ac:dyDescent="0.3">
      <c r="A38" s="35" t="s">
        <v>54</v>
      </c>
      <c r="B38" s="36"/>
      <c r="C38" s="37"/>
      <c r="E38">
        <v>28.5</v>
      </c>
      <c r="G38">
        <v>0.28000000000000003</v>
      </c>
      <c r="H38" s="30">
        <v>28.22</v>
      </c>
      <c r="K38" s="12">
        <f t="shared" si="0"/>
        <v>28.5</v>
      </c>
      <c r="L38">
        <v>28.22</v>
      </c>
    </row>
    <row r="39" spans="1:12" x14ac:dyDescent="0.3">
      <c r="A39" t="s">
        <v>55</v>
      </c>
      <c r="E39">
        <v>229.9</v>
      </c>
      <c r="G39">
        <v>229.9</v>
      </c>
      <c r="K39" s="31">
        <f t="shared" si="0"/>
        <v>229.9</v>
      </c>
    </row>
    <row r="40" spans="1:12" x14ac:dyDescent="0.3">
      <c r="A40" t="s">
        <v>56</v>
      </c>
      <c r="E40">
        <v>685.37</v>
      </c>
      <c r="G40">
        <v>685.37</v>
      </c>
      <c r="K40" s="12">
        <f t="shared" si="0"/>
        <v>685.37</v>
      </c>
    </row>
    <row r="41" spans="1:12" x14ac:dyDescent="0.3">
      <c r="A41" t="s">
        <v>57</v>
      </c>
      <c r="E41">
        <v>249.86</v>
      </c>
      <c r="G41">
        <v>170.28</v>
      </c>
      <c r="H41">
        <v>79.58</v>
      </c>
      <c r="K41" s="12">
        <f t="shared" si="0"/>
        <v>249.86</v>
      </c>
    </row>
    <row r="42" spans="1:12" x14ac:dyDescent="0.3">
      <c r="A42" t="s">
        <v>58</v>
      </c>
      <c r="G42">
        <v>2</v>
      </c>
      <c r="K42" s="12">
        <f t="shared" si="0"/>
        <v>2</v>
      </c>
    </row>
    <row r="44" spans="1:12" x14ac:dyDescent="0.3">
      <c r="E44">
        <f>SUM(E1:E42)</f>
        <v>46358.16</v>
      </c>
      <c r="K44" s="12">
        <f>SUM(K1:K43)</f>
        <v>46355.76</v>
      </c>
      <c r="L44" s="12">
        <f>SUM(L1:L43)</f>
        <v>10655.449999999999</v>
      </c>
    </row>
    <row r="48" spans="1:12" x14ac:dyDescent="0.3">
      <c r="C48" t="s">
        <v>59</v>
      </c>
      <c r="H48">
        <v>46355.76</v>
      </c>
    </row>
  </sheetData>
  <mergeCells count="31">
    <mergeCell ref="A12:C12"/>
    <mergeCell ref="A1:C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38:C38"/>
    <mergeCell ref="A25:C25"/>
    <mergeCell ref="A26:C26"/>
    <mergeCell ref="A27:C31"/>
    <mergeCell ref="A32:C35"/>
    <mergeCell ref="A36:C36"/>
    <mergeCell ref="A37:C37"/>
  </mergeCells>
  <pageMargins left="0.25" right="0.24" top="0.41" bottom="0.74803149606299213" header="0.31496062992125984" footer="0.31496062992125984"/>
  <pageSetup paperSize="9" scale="67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workbookViewId="0">
      <selection activeCell="Q16" sqref="Q16"/>
    </sheetView>
  </sheetViews>
  <sheetFormatPr defaultRowHeight="14.4" x14ac:dyDescent="0.3"/>
  <cols>
    <col min="2" max="2" width="6.44140625" customWidth="1"/>
    <col min="5" max="5" width="13.33203125" customWidth="1"/>
    <col min="8" max="8" width="12" customWidth="1"/>
    <col min="9" max="14" width="9.6640625" bestFit="1" customWidth="1"/>
    <col min="15" max="15" width="9.6640625" style="22" bestFit="1" customWidth="1"/>
    <col min="16" max="16" width="9.109375" customWidth="1"/>
    <col min="17" max="17" width="11.5546875" customWidth="1"/>
    <col min="19" max="19" width="9.33203125" bestFit="1" customWidth="1"/>
    <col min="20" max="20" width="11.109375" bestFit="1" customWidth="1"/>
  </cols>
  <sheetData>
    <row r="1" spans="1:20" x14ac:dyDescent="0.3">
      <c r="L1" s="38" t="s">
        <v>0</v>
      </c>
      <c r="M1" s="38"/>
      <c r="N1" s="38"/>
      <c r="O1" s="38"/>
    </row>
    <row r="3" spans="1:20" ht="47.25" customHeight="1" x14ac:dyDescent="0.3">
      <c r="L3" s="39" t="s">
        <v>1</v>
      </c>
      <c r="M3" s="39"/>
      <c r="N3" s="39"/>
      <c r="O3" s="39"/>
    </row>
    <row r="4" spans="1:20" x14ac:dyDescent="0.3">
      <c r="L4" s="39" t="s">
        <v>48</v>
      </c>
      <c r="M4" s="39"/>
      <c r="N4" s="39"/>
      <c r="O4" s="39"/>
    </row>
    <row r="6" spans="1:20" x14ac:dyDescent="0.3">
      <c r="A6" s="40" t="s">
        <v>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20" x14ac:dyDescent="0.3">
      <c r="A7" s="40" t="s">
        <v>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9" spans="1:20" ht="32.25" customHeight="1" x14ac:dyDescent="0.3">
      <c r="A9" s="49" t="s">
        <v>4</v>
      </c>
      <c r="B9" s="50"/>
      <c r="C9" s="53" t="s">
        <v>5</v>
      </c>
      <c r="D9" s="54"/>
      <c r="E9" s="55"/>
      <c r="F9" s="53" t="s">
        <v>6</v>
      </c>
      <c r="G9" s="54"/>
      <c r="H9" s="55"/>
      <c r="I9" s="41" t="s">
        <v>7</v>
      </c>
      <c r="J9" s="42"/>
      <c r="K9" s="42"/>
      <c r="L9" s="42"/>
      <c r="M9" s="42"/>
      <c r="N9" s="42"/>
      <c r="O9" s="42"/>
      <c r="P9" s="43"/>
      <c r="Q9" s="9"/>
      <c r="S9" s="5"/>
      <c r="T9" s="6"/>
    </row>
    <row r="10" spans="1:20" ht="48" customHeight="1" x14ac:dyDescent="0.3">
      <c r="A10" s="51"/>
      <c r="B10" s="52"/>
      <c r="C10" s="56"/>
      <c r="D10" s="57"/>
      <c r="E10" s="58"/>
      <c r="F10" s="56"/>
      <c r="G10" s="57"/>
      <c r="H10" s="58"/>
      <c r="I10" s="17" t="s">
        <v>33</v>
      </c>
      <c r="J10" s="17" t="s">
        <v>8</v>
      </c>
      <c r="K10" s="17" t="s">
        <v>9</v>
      </c>
      <c r="L10" s="17" t="s">
        <v>10</v>
      </c>
      <c r="M10" s="17" t="s">
        <v>11</v>
      </c>
      <c r="N10" s="17" t="s">
        <v>12</v>
      </c>
      <c r="O10" s="18" t="s">
        <v>31</v>
      </c>
      <c r="P10" s="17" t="s">
        <v>32</v>
      </c>
      <c r="Q10" s="8" t="s">
        <v>49</v>
      </c>
      <c r="S10" s="7"/>
      <c r="T10" s="7"/>
    </row>
    <row r="11" spans="1:20" ht="12" customHeight="1" x14ac:dyDescent="0.3">
      <c r="A11" s="44">
        <v>1</v>
      </c>
      <c r="B11" s="45"/>
      <c r="C11" s="46">
        <v>2</v>
      </c>
      <c r="D11" s="47"/>
      <c r="E11" s="48"/>
      <c r="F11" s="46">
        <v>3</v>
      </c>
      <c r="G11" s="47"/>
      <c r="H11" s="48"/>
      <c r="I11" s="3">
        <v>4</v>
      </c>
      <c r="J11" s="3">
        <v>6</v>
      </c>
      <c r="K11" s="3">
        <v>6</v>
      </c>
      <c r="L11" s="3">
        <v>7</v>
      </c>
      <c r="M11" s="3">
        <v>8</v>
      </c>
      <c r="N11" s="3">
        <v>9</v>
      </c>
      <c r="O11" s="19">
        <v>10</v>
      </c>
      <c r="P11" s="3">
        <v>11</v>
      </c>
      <c r="Q11" s="15">
        <v>12</v>
      </c>
      <c r="S11" s="7"/>
      <c r="T11" s="7"/>
    </row>
    <row r="12" spans="1:20" ht="31.5" customHeight="1" x14ac:dyDescent="0.3">
      <c r="A12" s="67" t="s">
        <v>13</v>
      </c>
      <c r="B12" s="68"/>
      <c r="C12" s="67" t="s">
        <v>14</v>
      </c>
      <c r="D12" s="69"/>
      <c r="E12" s="68"/>
      <c r="F12" s="67" t="s">
        <v>15</v>
      </c>
      <c r="G12" s="69"/>
      <c r="H12" s="68"/>
      <c r="I12" s="4">
        <f t="shared" ref="I12:M12" si="0">SUM(I13:I45)-I19-I38-I28</f>
        <v>45732.990000000005</v>
      </c>
      <c r="J12" s="4">
        <f t="shared" si="0"/>
        <v>40283.599999999991</v>
      </c>
      <c r="K12" s="4">
        <f t="shared" si="0"/>
        <v>30170.42</v>
      </c>
      <c r="L12" s="4">
        <f t="shared" si="0"/>
        <v>31548.116999999995</v>
      </c>
      <c r="M12" s="4">
        <f t="shared" si="0"/>
        <v>42924.490000000013</v>
      </c>
      <c r="N12" s="4">
        <v>37215.440000000002</v>
      </c>
      <c r="O12" s="20">
        <f>SUM(O13:O50)-O19-O38-O28</f>
        <v>42214.770000000004</v>
      </c>
      <c r="P12" s="4">
        <v>37275.050000000003</v>
      </c>
      <c r="Q12" s="4">
        <v>34143.949999999997</v>
      </c>
      <c r="S12" s="7"/>
      <c r="T12" s="7"/>
    </row>
    <row r="13" spans="1:20" ht="45.75" customHeight="1" x14ac:dyDescent="0.3">
      <c r="A13" s="35" t="s">
        <v>16</v>
      </c>
      <c r="B13" s="37"/>
      <c r="C13" s="35" t="s">
        <v>17</v>
      </c>
      <c r="D13" s="36"/>
      <c r="E13" s="37"/>
      <c r="F13" s="64" t="s">
        <v>15</v>
      </c>
      <c r="G13" s="65"/>
      <c r="H13" s="66"/>
      <c r="I13" s="16">
        <v>9672.68</v>
      </c>
      <c r="J13" s="16">
        <v>9913</v>
      </c>
      <c r="K13" s="16">
        <v>9217.42</v>
      </c>
      <c r="L13" s="16">
        <v>9189.8189999999995</v>
      </c>
      <c r="M13" s="16">
        <v>9736.94</v>
      </c>
      <c r="N13" s="16">
        <v>11467.74</v>
      </c>
      <c r="O13" s="23">
        <v>19444.68</v>
      </c>
      <c r="P13" s="16">
        <v>10786.5</v>
      </c>
      <c r="Q13" s="10">
        <v>9189.82</v>
      </c>
      <c r="S13" s="7"/>
      <c r="T13" s="7"/>
    </row>
    <row r="14" spans="1:20" ht="60.75" customHeight="1" x14ac:dyDescent="0.3">
      <c r="A14" s="35" t="s">
        <v>41</v>
      </c>
      <c r="B14" s="37"/>
      <c r="C14" s="61" t="s">
        <v>18</v>
      </c>
      <c r="D14" s="62"/>
      <c r="E14" s="63"/>
      <c r="F14" s="64" t="s">
        <v>15</v>
      </c>
      <c r="G14" s="65"/>
      <c r="H14" s="66"/>
      <c r="I14" s="16">
        <v>7791.81</v>
      </c>
      <c r="J14" s="16">
        <v>9152.1</v>
      </c>
      <c r="K14" s="16">
        <v>8949.73</v>
      </c>
      <c r="L14" s="16">
        <v>10514.98</v>
      </c>
      <c r="M14" s="16">
        <v>9957.15</v>
      </c>
      <c r="N14" s="16">
        <v>4901.3500000000004</v>
      </c>
      <c r="O14" s="23">
        <v>1990.59</v>
      </c>
      <c r="P14" s="16">
        <v>6644.5</v>
      </c>
      <c r="Q14" s="10">
        <v>10514.98</v>
      </c>
      <c r="S14" s="7"/>
      <c r="T14" s="7"/>
    </row>
    <row r="15" spans="1:20" ht="72.75" customHeight="1" x14ac:dyDescent="0.3">
      <c r="A15" s="35" t="s">
        <v>41</v>
      </c>
      <c r="B15" s="37"/>
      <c r="C15" s="35" t="s">
        <v>19</v>
      </c>
      <c r="D15" s="36"/>
      <c r="E15" s="37"/>
      <c r="F15" s="35" t="s">
        <v>20</v>
      </c>
      <c r="G15" s="36"/>
      <c r="H15" s="37"/>
      <c r="I15" s="16">
        <v>2218.25</v>
      </c>
      <c r="J15" s="16">
        <v>2461.1</v>
      </c>
      <c r="K15" s="16">
        <v>2854.9</v>
      </c>
      <c r="L15" s="16">
        <v>3156.7779999999998</v>
      </c>
      <c r="M15" s="16">
        <v>3049.8</v>
      </c>
      <c r="N15" s="16">
        <v>2771.4</v>
      </c>
      <c r="O15" s="23">
        <v>2837.15</v>
      </c>
      <c r="P15" s="16">
        <v>4845.22</v>
      </c>
      <c r="Q15" s="17">
        <v>4700.45</v>
      </c>
      <c r="S15" s="7"/>
      <c r="T15" s="7"/>
    </row>
    <row r="16" spans="1:20" ht="45" customHeight="1" x14ac:dyDescent="0.3">
      <c r="A16" s="35" t="s">
        <v>41</v>
      </c>
      <c r="B16" s="37"/>
      <c r="C16" s="61" t="s">
        <v>21</v>
      </c>
      <c r="D16" s="62"/>
      <c r="E16" s="63"/>
      <c r="F16" s="64" t="s">
        <v>15</v>
      </c>
      <c r="G16" s="65"/>
      <c r="H16" s="66"/>
      <c r="I16" s="16">
        <v>215.3</v>
      </c>
      <c r="J16" s="16">
        <v>57.1</v>
      </c>
      <c r="K16" s="16">
        <v>157.19999999999999</v>
      </c>
      <c r="L16" s="16">
        <v>70.62</v>
      </c>
      <c r="M16" s="16">
        <v>250</v>
      </c>
      <c r="N16" s="16">
        <v>150</v>
      </c>
      <c r="O16" s="23">
        <v>890.53</v>
      </c>
      <c r="P16" s="16">
        <v>150</v>
      </c>
      <c r="Q16" s="14">
        <v>150</v>
      </c>
      <c r="S16" s="7"/>
      <c r="T16" s="7"/>
    </row>
    <row r="17" spans="1:20" ht="45" customHeight="1" x14ac:dyDescent="0.3">
      <c r="A17" s="70" t="s">
        <v>41</v>
      </c>
      <c r="B17" s="71"/>
      <c r="C17" s="35" t="s">
        <v>22</v>
      </c>
      <c r="D17" s="36"/>
      <c r="E17" s="37"/>
      <c r="F17" s="35" t="s">
        <v>23</v>
      </c>
      <c r="G17" s="36"/>
      <c r="H17" s="37"/>
      <c r="I17" s="16">
        <v>566</v>
      </c>
      <c r="J17" s="16">
        <v>523.29999999999995</v>
      </c>
      <c r="K17" s="16">
        <v>554</v>
      </c>
      <c r="L17" s="16">
        <v>633.1</v>
      </c>
      <c r="M17" s="16">
        <v>636</v>
      </c>
      <c r="N17" s="16">
        <v>688</v>
      </c>
      <c r="O17" s="23">
        <v>599.79999999999995</v>
      </c>
      <c r="P17" s="16">
        <v>683</v>
      </c>
      <c r="Q17" s="14">
        <v>633.1</v>
      </c>
      <c r="S17" s="7"/>
      <c r="T17" s="7"/>
    </row>
    <row r="18" spans="1:20" ht="111.75" customHeight="1" x14ac:dyDescent="0.3">
      <c r="A18" s="70" t="s">
        <v>41</v>
      </c>
      <c r="B18" s="71"/>
      <c r="C18" s="35" t="s">
        <v>38</v>
      </c>
      <c r="D18" s="36"/>
      <c r="E18" s="37"/>
      <c r="F18" s="35" t="s">
        <v>23</v>
      </c>
      <c r="G18" s="36"/>
      <c r="H18" s="37"/>
      <c r="I18" s="16">
        <v>120</v>
      </c>
      <c r="J18" s="16"/>
      <c r="K18" s="16"/>
      <c r="L18" s="16"/>
      <c r="M18" s="16"/>
      <c r="N18" s="16"/>
      <c r="O18" s="21"/>
      <c r="P18" s="16"/>
      <c r="Q18" s="17"/>
      <c r="S18" s="7"/>
      <c r="T18" s="7"/>
    </row>
    <row r="19" spans="1:20" ht="12.75" customHeight="1" x14ac:dyDescent="0.3">
      <c r="A19" s="44">
        <v>1</v>
      </c>
      <c r="B19" s="45"/>
      <c r="C19" s="46">
        <v>2</v>
      </c>
      <c r="D19" s="47"/>
      <c r="E19" s="48"/>
      <c r="F19" s="46">
        <v>3</v>
      </c>
      <c r="G19" s="47"/>
      <c r="H19" s="48"/>
      <c r="I19" s="3">
        <v>4</v>
      </c>
      <c r="J19" s="3">
        <v>5</v>
      </c>
      <c r="K19" s="3">
        <v>6</v>
      </c>
      <c r="L19" s="3">
        <v>7</v>
      </c>
      <c r="M19" s="3">
        <v>8</v>
      </c>
      <c r="N19" s="3">
        <v>9</v>
      </c>
      <c r="O19" s="19">
        <v>10</v>
      </c>
      <c r="P19" s="3">
        <v>11</v>
      </c>
      <c r="Q19" s="17">
        <v>12</v>
      </c>
      <c r="S19" s="7"/>
      <c r="T19" s="7"/>
    </row>
    <row r="20" spans="1:20" ht="51.75" customHeight="1" x14ac:dyDescent="0.3">
      <c r="A20" s="59" t="s">
        <v>41</v>
      </c>
      <c r="B20" s="60"/>
      <c r="C20" s="35" t="s">
        <v>37</v>
      </c>
      <c r="D20" s="36"/>
      <c r="E20" s="37"/>
      <c r="F20" s="35" t="s">
        <v>60</v>
      </c>
      <c r="G20" s="36"/>
      <c r="H20" s="37"/>
      <c r="I20" s="16"/>
      <c r="J20" s="16"/>
      <c r="K20" s="16"/>
      <c r="L20" s="16"/>
      <c r="M20" s="16"/>
      <c r="N20" s="16">
        <v>100</v>
      </c>
      <c r="O20" s="21"/>
      <c r="P20" s="16"/>
      <c r="Q20" s="17"/>
      <c r="S20" s="7"/>
      <c r="T20" s="7"/>
    </row>
    <row r="21" spans="1:20" ht="80.25" customHeight="1" x14ac:dyDescent="0.3">
      <c r="A21" s="59" t="s">
        <v>41</v>
      </c>
      <c r="B21" s="60"/>
      <c r="C21" s="35" t="s">
        <v>36</v>
      </c>
      <c r="D21" s="36"/>
      <c r="E21" s="37"/>
      <c r="F21" s="35" t="s">
        <v>23</v>
      </c>
      <c r="G21" s="36"/>
      <c r="H21" s="37"/>
      <c r="I21" s="16"/>
      <c r="J21" s="16"/>
      <c r="K21" s="16"/>
      <c r="L21" s="16"/>
      <c r="M21" s="16">
        <v>29</v>
      </c>
      <c r="N21" s="16"/>
      <c r="O21" s="23">
        <v>1224.82</v>
      </c>
      <c r="P21" s="16">
        <v>778.2</v>
      </c>
      <c r="Q21" s="14">
        <v>778.2</v>
      </c>
      <c r="S21" s="7"/>
      <c r="T21" s="7"/>
    </row>
    <row r="22" spans="1:20" ht="78" customHeight="1" x14ac:dyDescent="0.3">
      <c r="A22" s="59" t="s">
        <v>41</v>
      </c>
      <c r="B22" s="60"/>
      <c r="C22" s="35" t="s">
        <v>35</v>
      </c>
      <c r="D22" s="36"/>
      <c r="E22" s="37"/>
      <c r="F22" s="35" t="s">
        <v>23</v>
      </c>
      <c r="G22" s="36"/>
      <c r="H22" s="37"/>
      <c r="I22" s="16">
        <v>39.42</v>
      </c>
      <c r="J22" s="16">
        <v>3.4</v>
      </c>
      <c r="K22" s="16">
        <v>19.600000000000001</v>
      </c>
      <c r="L22" s="16">
        <v>10.6</v>
      </c>
      <c r="M22" s="16">
        <v>63.3</v>
      </c>
      <c r="N22" s="16">
        <v>47.1</v>
      </c>
      <c r="O22" s="23">
        <v>11.8</v>
      </c>
      <c r="P22" s="16">
        <v>27.4</v>
      </c>
      <c r="Q22" s="14">
        <v>11.8</v>
      </c>
      <c r="S22" s="7"/>
      <c r="T22" s="7"/>
    </row>
    <row r="23" spans="1:20" ht="75.75" customHeight="1" x14ac:dyDescent="0.3">
      <c r="A23" s="59" t="s">
        <v>41</v>
      </c>
      <c r="B23" s="60"/>
      <c r="C23" s="35" t="s">
        <v>40</v>
      </c>
      <c r="D23" s="36"/>
      <c r="E23" s="37"/>
      <c r="F23" s="35" t="s">
        <v>23</v>
      </c>
      <c r="G23" s="36"/>
      <c r="H23" s="37"/>
      <c r="I23" s="16">
        <v>11718.98</v>
      </c>
      <c r="J23" s="16">
        <v>5440.6</v>
      </c>
      <c r="K23" s="16">
        <v>3901.6</v>
      </c>
      <c r="L23" s="16">
        <v>2822.1</v>
      </c>
      <c r="M23" s="16">
        <v>12699.2</v>
      </c>
      <c r="N23" s="16">
        <v>9406.7999999999993</v>
      </c>
      <c r="O23" s="23">
        <v>2030.3</v>
      </c>
      <c r="P23" s="16">
        <v>2740</v>
      </c>
      <c r="Q23" s="14">
        <v>1180</v>
      </c>
      <c r="S23" s="7"/>
      <c r="T23" s="7"/>
    </row>
    <row r="24" spans="1:20" ht="78" customHeight="1" x14ac:dyDescent="0.3">
      <c r="A24" s="35" t="s">
        <v>41</v>
      </c>
      <c r="B24" s="37"/>
      <c r="C24" s="35" t="s">
        <v>24</v>
      </c>
      <c r="D24" s="36"/>
      <c r="E24" s="37"/>
      <c r="F24" s="35" t="s">
        <v>20</v>
      </c>
      <c r="G24" s="36"/>
      <c r="H24" s="37"/>
      <c r="I24" s="16">
        <v>533.53</v>
      </c>
      <c r="J24" s="16">
        <v>559.6</v>
      </c>
      <c r="K24" s="16">
        <v>1155.55</v>
      </c>
      <c r="L24" s="16">
        <v>1614.79</v>
      </c>
      <c r="M24" s="16">
        <v>2037.22</v>
      </c>
      <c r="N24" s="16">
        <v>1889.1</v>
      </c>
      <c r="O24" s="23">
        <v>2316.48</v>
      </c>
      <c r="P24" s="16">
        <v>2283.8000000000002</v>
      </c>
      <c r="Q24" s="14">
        <v>2283.8000000000002</v>
      </c>
      <c r="S24" s="7"/>
      <c r="T24" s="7"/>
    </row>
    <row r="25" spans="1:20" ht="107.25" customHeight="1" x14ac:dyDescent="0.3">
      <c r="A25" s="35" t="s">
        <v>41</v>
      </c>
      <c r="B25" s="37"/>
      <c r="C25" s="35" t="s">
        <v>25</v>
      </c>
      <c r="D25" s="36"/>
      <c r="E25" s="37"/>
      <c r="F25" s="35" t="s">
        <v>15</v>
      </c>
      <c r="G25" s="36"/>
      <c r="H25" s="37"/>
      <c r="I25" s="16"/>
      <c r="J25" s="16"/>
      <c r="K25" s="16">
        <v>290.3</v>
      </c>
      <c r="L25" s="16">
        <v>105</v>
      </c>
      <c r="M25" s="16"/>
      <c r="N25" s="16"/>
      <c r="O25" s="23">
        <v>340.6</v>
      </c>
      <c r="P25" s="16"/>
      <c r="Q25" s="17"/>
      <c r="S25" s="7"/>
      <c r="T25" s="7"/>
    </row>
    <row r="26" spans="1:20" ht="104.25" customHeight="1" x14ac:dyDescent="0.3">
      <c r="A26" s="35" t="s">
        <v>41</v>
      </c>
      <c r="B26" s="37"/>
      <c r="C26" s="35" t="s">
        <v>61</v>
      </c>
      <c r="D26" s="36"/>
      <c r="E26" s="37"/>
      <c r="F26" s="35" t="s">
        <v>15</v>
      </c>
      <c r="G26" s="36"/>
      <c r="H26" s="37"/>
      <c r="I26" s="16">
        <v>3.3</v>
      </c>
      <c r="J26" s="16">
        <v>1.8</v>
      </c>
      <c r="K26" s="16">
        <v>0.8</v>
      </c>
      <c r="L26" s="16">
        <v>0</v>
      </c>
      <c r="M26" s="16">
        <v>0.3</v>
      </c>
      <c r="N26" s="16">
        <v>0.1</v>
      </c>
      <c r="O26" s="23">
        <v>0.2</v>
      </c>
      <c r="P26" s="16">
        <v>0.2</v>
      </c>
      <c r="Q26" s="14">
        <v>0.2</v>
      </c>
      <c r="S26" s="7"/>
      <c r="T26" s="7"/>
    </row>
    <row r="27" spans="1:20" ht="60.75" customHeight="1" x14ac:dyDescent="0.3">
      <c r="A27" s="35" t="s">
        <v>41</v>
      </c>
      <c r="B27" s="37"/>
      <c r="C27" s="35" t="s">
        <v>27</v>
      </c>
      <c r="D27" s="36"/>
      <c r="E27" s="37"/>
      <c r="F27" s="35" t="s">
        <v>28</v>
      </c>
      <c r="G27" s="36"/>
      <c r="H27" s="37"/>
      <c r="I27" s="16">
        <v>290</v>
      </c>
      <c r="J27" s="16">
        <v>265.7</v>
      </c>
      <c r="K27" s="16">
        <v>310.5</v>
      </c>
      <c r="L27" s="16">
        <v>318</v>
      </c>
      <c r="M27" s="16">
        <v>318</v>
      </c>
      <c r="N27" s="16">
        <v>332</v>
      </c>
      <c r="O27" s="23">
        <v>377</v>
      </c>
      <c r="P27" s="16">
        <v>377</v>
      </c>
      <c r="Q27" s="14">
        <v>377</v>
      </c>
      <c r="S27" s="7"/>
      <c r="T27" s="7"/>
    </row>
    <row r="28" spans="1:20" ht="14.25" customHeight="1" x14ac:dyDescent="0.3">
      <c r="A28" s="44">
        <v>1</v>
      </c>
      <c r="B28" s="45"/>
      <c r="C28" s="46">
        <v>2</v>
      </c>
      <c r="D28" s="47"/>
      <c r="E28" s="48"/>
      <c r="F28" s="46">
        <v>3</v>
      </c>
      <c r="G28" s="47"/>
      <c r="H28" s="48"/>
      <c r="I28" s="3">
        <v>4</v>
      </c>
      <c r="J28" s="3">
        <v>5</v>
      </c>
      <c r="K28" s="3">
        <v>6</v>
      </c>
      <c r="L28" s="3">
        <v>7</v>
      </c>
      <c r="M28" s="3">
        <v>8</v>
      </c>
      <c r="N28" s="3">
        <v>9</v>
      </c>
      <c r="O28" s="19">
        <v>10</v>
      </c>
      <c r="P28" s="3">
        <v>11</v>
      </c>
      <c r="Q28" s="17">
        <v>12</v>
      </c>
      <c r="S28" s="7"/>
      <c r="T28" s="7"/>
    </row>
    <row r="29" spans="1:20" ht="77.25" customHeight="1" x14ac:dyDescent="0.3">
      <c r="A29" s="35" t="s">
        <v>41</v>
      </c>
      <c r="B29" s="37"/>
      <c r="C29" s="61" t="s">
        <v>39</v>
      </c>
      <c r="D29" s="62"/>
      <c r="E29" s="63"/>
      <c r="F29" s="35" t="s">
        <v>28</v>
      </c>
      <c r="G29" s="36"/>
      <c r="H29" s="37"/>
      <c r="I29" s="16">
        <v>81.400000000000006</v>
      </c>
      <c r="J29" s="16">
        <v>91.6</v>
      </c>
      <c r="K29" s="16">
        <v>104.28</v>
      </c>
      <c r="L29" s="16">
        <v>52.15</v>
      </c>
      <c r="M29" s="16">
        <v>60.94</v>
      </c>
      <c r="N29" s="16">
        <v>61</v>
      </c>
      <c r="O29" s="23">
        <v>57.7</v>
      </c>
      <c r="P29" s="16">
        <v>61</v>
      </c>
      <c r="Q29" s="14">
        <v>61</v>
      </c>
      <c r="S29" s="7"/>
      <c r="T29" s="7"/>
    </row>
    <row r="30" spans="1:20" ht="75.75" customHeight="1" x14ac:dyDescent="0.3">
      <c r="A30" s="35" t="s">
        <v>41</v>
      </c>
      <c r="B30" s="37"/>
      <c r="C30" s="61" t="s">
        <v>42</v>
      </c>
      <c r="D30" s="62"/>
      <c r="E30" s="63"/>
      <c r="F30" s="35" t="s">
        <v>28</v>
      </c>
      <c r="G30" s="36"/>
      <c r="H30" s="37"/>
      <c r="I30" s="16">
        <v>94.6</v>
      </c>
      <c r="J30" s="16">
        <v>94.6</v>
      </c>
      <c r="K30" s="16">
        <v>94.7</v>
      </c>
      <c r="L30" s="16">
        <v>95.85</v>
      </c>
      <c r="M30" s="16">
        <v>87.91</v>
      </c>
      <c r="N30" s="16">
        <v>87.9</v>
      </c>
      <c r="O30" s="23">
        <v>61</v>
      </c>
      <c r="P30" s="16">
        <v>25.9</v>
      </c>
      <c r="Q30" s="14">
        <v>25.9</v>
      </c>
      <c r="S30" s="13"/>
      <c r="T30" s="7"/>
    </row>
    <row r="31" spans="1:20" ht="60.75" customHeight="1" x14ac:dyDescent="0.3">
      <c r="A31" s="35" t="s">
        <v>41</v>
      </c>
      <c r="B31" s="37"/>
      <c r="C31" s="35" t="s">
        <v>29</v>
      </c>
      <c r="D31" s="36"/>
      <c r="E31" s="37"/>
      <c r="F31" s="35" t="s">
        <v>30</v>
      </c>
      <c r="G31" s="36"/>
      <c r="H31" s="37"/>
      <c r="I31" s="16">
        <v>11466.05</v>
      </c>
      <c r="J31" s="16">
        <v>10882.5</v>
      </c>
      <c r="K31" s="16"/>
      <c r="L31" s="16"/>
      <c r="M31" s="16"/>
      <c r="N31" s="16"/>
      <c r="O31" s="23">
        <v>1095.1600000000001</v>
      </c>
      <c r="P31" s="16">
        <v>339.5</v>
      </c>
      <c r="Q31" s="14">
        <v>339.5</v>
      </c>
      <c r="S31" s="7"/>
      <c r="T31" s="7"/>
    </row>
    <row r="32" spans="1:20" ht="76.5" customHeight="1" x14ac:dyDescent="0.3">
      <c r="A32" s="35" t="s">
        <v>41</v>
      </c>
      <c r="B32" s="37"/>
      <c r="C32" s="35" t="s">
        <v>47</v>
      </c>
      <c r="D32" s="36"/>
      <c r="E32" s="37"/>
      <c r="F32" s="35" t="s">
        <v>15</v>
      </c>
      <c r="G32" s="36"/>
      <c r="H32" s="37"/>
      <c r="I32" s="16">
        <v>201.67</v>
      </c>
      <c r="J32" s="16">
        <v>142.19999999999999</v>
      </c>
      <c r="K32" s="16">
        <v>94.84</v>
      </c>
      <c r="L32" s="16">
        <v>94.93</v>
      </c>
      <c r="M32" s="16">
        <v>84.23</v>
      </c>
      <c r="N32" s="16">
        <v>100</v>
      </c>
      <c r="O32" s="23">
        <v>89.88</v>
      </c>
      <c r="P32" s="16">
        <v>110</v>
      </c>
      <c r="Q32" s="14">
        <v>110</v>
      </c>
      <c r="S32" s="7"/>
      <c r="T32" s="7"/>
    </row>
    <row r="33" spans="1:20" ht="48.75" customHeight="1" x14ac:dyDescent="0.3">
      <c r="A33" s="35" t="s">
        <v>41</v>
      </c>
      <c r="B33" s="37"/>
      <c r="C33" s="35" t="s">
        <v>46</v>
      </c>
      <c r="D33" s="36"/>
      <c r="E33" s="37"/>
      <c r="F33" s="35" t="s">
        <v>15</v>
      </c>
      <c r="G33" s="36"/>
      <c r="H33" s="37"/>
      <c r="I33" s="16">
        <v>15</v>
      </c>
      <c r="J33" s="16">
        <v>10</v>
      </c>
      <c r="K33" s="16">
        <v>10</v>
      </c>
      <c r="L33" s="16">
        <v>10</v>
      </c>
      <c r="M33" s="16">
        <v>10</v>
      </c>
      <c r="N33" s="16">
        <v>10</v>
      </c>
      <c r="O33" s="23">
        <v>10</v>
      </c>
      <c r="P33" s="16">
        <v>10</v>
      </c>
      <c r="Q33" s="14">
        <v>10</v>
      </c>
      <c r="S33" s="7"/>
      <c r="T33" s="7"/>
    </row>
    <row r="34" spans="1:20" ht="46.5" customHeight="1" x14ac:dyDescent="0.3">
      <c r="A34" s="35" t="s">
        <v>41</v>
      </c>
      <c r="B34" s="37"/>
      <c r="C34" s="35" t="s">
        <v>45</v>
      </c>
      <c r="D34" s="36"/>
      <c r="E34" s="37"/>
      <c r="F34" s="35" t="s">
        <v>15</v>
      </c>
      <c r="G34" s="36"/>
      <c r="H34" s="37"/>
      <c r="I34" s="16">
        <v>5</v>
      </c>
      <c r="J34" s="16"/>
      <c r="K34" s="16">
        <v>5</v>
      </c>
      <c r="L34" s="16">
        <v>5</v>
      </c>
      <c r="M34" s="16">
        <v>5</v>
      </c>
      <c r="N34" s="16">
        <v>5</v>
      </c>
      <c r="O34" s="23">
        <v>5</v>
      </c>
      <c r="P34" s="16">
        <v>5</v>
      </c>
      <c r="Q34" s="14">
        <v>5</v>
      </c>
      <c r="S34" s="7"/>
      <c r="T34" s="7"/>
    </row>
    <row r="35" spans="1:20" ht="39.75" customHeight="1" x14ac:dyDescent="0.3">
      <c r="A35" s="35" t="s">
        <v>41</v>
      </c>
      <c r="B35" s="37"/>
      <c r="C35" s="35" t="s">
        <v>34</v>
      </c>
      <c r="D35" s="36"/>
      <c r="E35" s="37"/>
      <c r="F35" s="35"/>
      <c r="G35" s="36"/>
      <c r="H35" s="37"/>
      <c r="I35" s="16"/>
      <c r="J35" s="16"/>
      <c r="K35" s="16"/>
      <c r="L35" s="16">
        <v>4.4000000000000004</v>
      </c>
      <c r="M35" s="16">
        <v>4.7</v>
      </c>
      <c r="N35" s="16">
        <v>5.3</v>
      </c>
      <c r="O35" s="23">
        <v>5.8</v>
      </c>
      <c r="P35" s="16">
        <v>6.5</v>
      </c>
      <c r="Q35" s="17"/>
      <c r="S35" s="7"/>
      <c r="T35" s="7"/>
    </row>
    <row r="36" spans="1:20" ht="36.75" customHeight="1" x14ac:dyDescent="0.3">
      <c r="A36" s="35" t="s">
        <v>41</v>
      </c>
      <c r="B36" s="37"/>
      <c r="C36" s="35" t="s">
        <v>43</v>
      </c>
      <c r="D36" s="36"/>
      <c r="E36" s="37"/>
      <c r="F36" s="35"/>
      <c r="G36" s="36"/>
      <c r="H36" s="37"/>
      <c r="I36" s="16">
        <v>650</v>
      </c>
      <c r="J36" s="16">
        <v>685</v>
      </c>
      <c r="K36" s="16">
        <v>2400</v>
      </c>
      <c r="L36" s="16">
        <v>2800</v>
      </c>
      <c r="M36" s="16">
        <v>3844.8</v>
      </c>
      <c r="N36" s="16">
        <v>4039.6</v>
      </c>
      <c r="O36" s="23">
        <v>4316.3</v>
      </c>
      <c r="P36" s="16">
        <v>3723.2</v>
      </c>
      <c r="Q36" s="14">
        <v>3723.2</v>
      </c>
      <c r="S36" s="7"/>
      <c r="T36" s="7"/>
    </row>
    <row r="37" spans="1:20" ht="61.5" customHeight="1" x14ac:dyDescent="0.3">
      <c r="A37" s="35" t="s">
        <v>41</v>
      </c>
      <c r="B37" s="37"/>
      <c r="C37" s="35" t="s">
        <v>44</v>
      </c>
      <c r="D37" s="36"/>
      <c r="E37" s="37"/>
      <c r="F37" s="35"/>
      <c r="G37" s="36"/>
      <c r="H37" s="37"/>
      <c r="I37" s="16">
        <v>50</v>
      </c>
      <c r="J37" s="16"/>
      <c r="K37" s="16">
        <v>50</v>
      </c>
      <c r="L37" s="16">
        <v>50</v>
      </c>
      <c r="M37" s="16">
        <v>50</v>
      </c>
      <c r="N37" s="16">
        <v>50</v>
      </c>
      <c r="O37" s="21"/>
      <c r="P37" s="16"/>
      <c r="Q37" s="14">
        <v>50</v>
      </c>
      <c r="S37" s="7"/>
      <c r="T37" s="7"/>
    </row>
    <row r="38" spans="1:20" ht="12.75" customHeight="1" x14ac:dyDescent="0.3">
      <c r="A38" s="44">
        <v>1</v>
      </c>
      <c r="B38" s="45"/>
      <c r="C38" s="46">
        <v>2</v>
      </c>
      <c r="D38" s="47"/>
      <c r="E38" s="48"/>
      <c r="F38" s="46">
        <v>3</v>
      </c>
      <c r="G38" s="47"/>
      <c r="H38" s="48"/>
      <c r="I38" s="3">
        <v>4</v>
      </c>
      <c r="J38" s="3">
        <v>5</v>
      </c>
      <c r="K38" s="3">
        <v>6</v>
      </c>
      <c r="L38" s="3">
        <v>7</v>
      </c>
      <c r="M38" s="3">
        <v>8</v>
      </c>
      <c r="N38" s="3">
        <v>9</v>
      </c>
      <c r="O38" s="19">
        <v>10</v>
      </c>
      <c r="P38" s="3">
        <v>11</v>
      </c>
      <c r="Q38" s="17">
        <v>12</v>
      </c>
      <c r="S38" s="7"/>
      <c r="T38" s="7"/>
    </row>
    <row r="39" spans="1:20" ht="63" customHeight="1" x14ac:dyDescent="0.3">
      <c r="A39" s="35" t="s">
        <v>41</v>
      </c>
      <c r="B39" s="37"/>
      <c r="C39" s="35" t="s">
        <v>50</v>
      </c>
      <c r="D39" s="36"/>
      <c r="E39" s="37"/>
      <c r="F39" s="35"/>
      <c r="G39" s="36"/>
      <c r="H39" s="37"/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13</v>
      </c>
      <c r="O39" s="23">
        <v>2526.21</v>
      </c>
      <c r="P39" s="16">
        <v>3678.13</v>
      </c>
      <c r="Q39" s="14">
        <v>0</v>
      </c>
      <c r="S39" s="7"/>
      <c r="T39" s="7"/>
    </row>
    <row r="40" spans="1:20" ht="88.5" customHeight="1" x14ac:dyDescent="0.3">
      <c r="A40" s="35" t="s">
        <v>41</v>
      </c>
      <c r="B40" s="37"/>
      <c r="C40" s="35" t="s">
        <v>51</v>
      </c>
      <c r="D40" s="36"/>
      <c r="E40" s="37"/>
      <c r="F40" s="35"/>
      <c r="G40" s="36"/>
      <c r="H40" s="37"/>
      <c r="I40" s="16"/>
      <c r="J40" s="16"/>
      <c r="K40" s="16"/>
      <c r="L40" s="16"/>
      <c r="M40" s="16"/>
      <c r="N40" s="16">
        <v>1090.05</v>
      </c>
      <c r="O40" s="23">
        <v>780.14</v>
      </c>
      <c r="P40" s="16"/>
      <c r="Q40" s="14"/>
      <c r="S40" s="7"/>
      <c r="T40" s="7"/>
    </row>
    <row r="41" spans="1:20" ht="90.75" customHeight="1" x14ac:dyDescent="0.3">
      <c r="A41" s="35" t="s">
        <v>41</v>
      </c>
      <c r="B41" s="37"/>
      <c r="C41" s="35" t="s">
        <v>52</v>
      </c>
      <c r="D41" s="36"/>
      <c r="E41" s="37"/>
      <c r="F41" s="35"/>
      <c r="G41" s="36"/>
      <c r="H41" s="37"/>
      <c r="I41" s="16"/>
      <c r="J41" s="16"/>
      <c r="K41" s="16"/>
      <c r="L41" s="16"/>
      <c r="M41" s="16"/>
      <c r="N41" s="16"/>
      <c r="O41" s="23">
        <v>8</v>
      </c>
      <c r="P41" s="16"/>
      <c r="Q41" s="14"/>
      <c r="S41" s="7"/>
      <c r="T41" s="7"/>
    </row>
    <row r="42" spans="1:20" ht="48" customHeight="1" x14ac:dyDescent="0.3">
      <c r="A42" s="72" t="s">
        <v>41</v>
      </c>
      <c r="B42" s="73"/>
      <c r="C42" s="59" t="s">
        <v>53</v>
      </c>
      <c r="D42" s="78"/>
      <c r="E42" s="60"/>
      <c r="F42" s="85"/>
      <c r="G42" s="85"/>
      <c r="H42" s="85"/>
      <c r="I42" s="86"/>
      <c r="J42" s="87"/>
      <c r="K42" s="87"/>
      <c r="L42" s="87"/>
      <c r="M42" s="87"/>
      <c r="N42" s="87"/>
      <c r="O42" s="107">
        <v>0</v>
      </c>
      <c r="P42" s="87"/>
      <c r="Q42" s="87"/>
      <c r="S42" s="7"/>
      <c r="T42" s="7"/>
    </row>
    <row r="43" spans="1:20" ht="61.5" hidden="1" customHeight="1" x14ac:dyDescent="0.3">
      <c r="A43" s="74"/>
      <c r="B43" s="75"/>
      <c r="C43" s="79"/>
      <c r="D43" s="80"/>
      <c r="E43" s="81"/>
      <c r="F43" s="85"/>
      <c r="G43" s="85"/>
      <c r="H43" s="85"/>
      <c r="I43" s="86"/>
      <c r="J43" s="87"/>
      <c r="K43" s="87"/>
      <c r="L43" s="87"/>
      <c r="M43" s="87"/>
      <c r="N43" s="87"/>
      <c r="O43" s="107"/>
      <c r="P43" s="87"/>
      <c r="Q43" s="87"/>
      <c r="S43" s="7"/>
      <c r="T43" s="7"/>
    </row>
    <row r="44" spans="1:20" ht="36.75" hidden="1" customHeight="1" x14ac:dyDescent="0.3">
      <c r="A44" s="74"/>
      <c r="B44" s="75"/>
      <c r="C44" s="79"/>
      <c r="D44" s="80"/>
      <c r="E44" s="81"/>
      <c r="F44" s="85"/>
      <c r="G44" s="85"/>
      <c r="H44" s="85"/>
      <c r="I44" s="86"/>
      <c r="J44" s="87"/>
      <c r="K44" s="87"/>
      <c r="L44" s="87"/>
      <c r="M44" s="87"/>
      <c r="N44" s="87"/>
      <c r="O44" s="107"/>
      <c r="P44" s="87"/>
      <c r="Q44" s="87"/>
      <c r="S44" s="7"/>
      <c r="T44" s="7"/>
    </row>
    <row r="45" spans="1:20" ht="61.5" hidden="1" customHeight="1" x14ac:dyDescent="0.3">
      <c r="A45" s="76"/>
      <c r="B45" s="77"/>
      <c r="C45" s="82"/>
      <c r="D45" s="83"/>
      <c r="E45" s="84"/>
      <c r="F45" s="85"/>
      <c r="G45" s="85"/>
      <c r="H45" s="85"/>
      <c r="I45" s="86"/>
      <c r="J45" s="87"/>
      <c r="K45" s="87"/>
      <c r="L45" s="87"/>
      <c r="M45" s="87"/>
      <c r="N45" s="87"/>
      <c r="O45" s="107"/>
      <c r="P45" s="87"/>
      <c r="Q45" s="87"/>
      <c r="S45" s="7"/>
      <c r="T45" s="7"/>
    </row>
    <row r="46" spans="1:20" ht="45" customHeight="1" x14ac:dyDescent="0.3">
      <c r="A46" s="35" t="s">
        <v>16</v>
      </c>
      <c r="B46" s="37"/>
      <c r="C46" s="35" t="s">
        <v>54</v>
      </c>
      <c r="D46" s="36"/>
      <c r="E46" s="37"/>
      <c r="F46" s="35"/>
      <c r="G46" s="36"/>
      <c r="H46" s="37"/>
      <c r="I46" s="16"/>
      <c r="J46" s="16"/>
      <c r="K46" s="16"/>
      <c r="L46" s="16"/>
      <c r="M46" s="16"/>
      <c r="N46" s="16"/>
      <c r="O46" s="23">
        <v>28.5</v>
      </c>
      <c r="P46" s="16"/>
      <c r="Q46" s="14"/>
      <c r="S46" s="7"/>
      <c r="T46" s="7"/>
    </row>
    <row r="47" spans="1:20" ht="27.75" customHeight="1" x14ac:dyDescent="0.3">
      <c r="A47" s="35" t="s">
        <v>41</v>
      </c>
      <c r="B47" s="37"/>
      <c r="C47" s="35" t="s">
        <v>62</v>
      </c>
      <c r="D47" s="36"/>
      <c r="E47" s="37"/>
      <c r="F47" s="35"/>
      <c r="G47" s="36"/>
      <c r="H47" s="37"/>
      <c r="I47" s="16"/>
      <c r="J47" s="16"/>
      <c r="K47" s="16"/>
      <c r="L47" s="16"/>
      <c r="M47" s="16"/>
      <c r="N47" s="16"/>
      <c r="O47" s="23">
        <v>229.9</v>
      </c>
      <c r="P47" s="16"/>
      <c r="Q47" s="14"/>
    </row>
    <row r="48" spans="1:20" ht="147" customHeight="1" x14ac:dyDescent="0.3">
      <c r="A48" s="35" t="s">
        <v>41</v>
      </c>
      <c r="B48" s="37"/>
      <c r="C48" s="35" t="s">
        <v>63</v>
      </c>
      <c r="D48" s="36"/>
      <c r="E48" s="37"/>
      <c r="F48" s="35"/>
      <c r="G48" s="36"/>
      <c r="H48" s="37"/>
      <c r="I48" s="16"/>
      <c r="J48" s="16"/>
      <c r="K48" s="16"/>
      <c r="L48" s="16"/>
      <c r="M48" s="16"/>
      <c r="N48" s="16"/>
      <c r="O48" s="23">
        <v>685.37</v>
      </c>
      <c r="P48" s="16"/>
      <c r="Q48" s="17"/>
    </row>
    <row r="49" spans="1:17" ht="45.75" customHeight="1" x14ac:dyDescent="0.3">
      <c r="A49" s="35" t="s">
        <v>41</v>
      </c>
      <c r="B49" s="37"/>
      <c r="C49" s="35" t="s">
        <v>64</v>
      </c>
      <c r="D49" s="36"/>
      <c r="E49" s="37"/>
      <c r="F49" s="35"/>
      <c r="G49" s="36"/>
      <c r="H49" s="37"/>
      <c r="I49" s="16"/>
      <c r="J49" s="16"/>
      <c r="K49" s="16"/>
      <c r="L49" s="16"/>
      <c r="M49" s="16"/>
      <c r="N49" s="16"/>
      <c r="O49" s="23">
        <v>249.86</v>
      </c>
      <c r="P49" s="16"/>
      <c r="Q49" s="17"/>
    </row>
    <row r="50" spans="1:17" ht="45.75" customHeight="1" x14ac:dyDescent="0.3">
      <c r="A50" s="35" t="s">
        <v>41</v>
      </c>
      <c r="B50" s="37"/>
      <c r="C50" s="35" t="s">
        <v>65</v>
      </c>
      <c r="D50" s="36"/>
      <c r="E50" s="37"/>
      <c r="F50" s="35"/>
      <c r="G50" s="36"/>
      <c r="H50" s="37"/>
      <c r="I50" s="16"/>
      <c r="J50" s="16"/>
      <c r="K50" s="16"/>
      <c r="L50" s="16"/>
      <c r="M50" s="16"/>
      <c r="N50" s="16"/>
      <c r="O50" s="23">
        <v>2</v>
      </c>
      <c r="P50" s="16"/>
      <c r="Q50" s="17"/>
    </row>
  </sheetData>
  <mergeCells count="129">
    <mergeCell ref="A49:B49"/>
    <mergeCell ref="C49:E49"/>
    <mergeCell ref="F49:H49"/>
    <mergeCell ref="A50:B50"/>
    <mergeCell ref="C50:E50"/>
    <mergeCell ref="F50:H50"/>
    <mergeCell ref="A47:B47"/>
    <mergeCell ref="C47:E47"/>
    <mergeCell ref="F47:H47"/>
    <mergeCell ref="A48:B48"/>
    <mergeCell ref="C48:E48"/>
    <mergeCell ref="F48:H48"/>
    <mergeCell ref="O42:O45"/>
    <mergeCell ref="P42:P45"/>
    <mergeCell ref="Q42:Q45"/>
    <mergeCell ref="A46:B46"/>
    <mergeCell ref="C46:E46"/>
    <mergeCell ref="F46:H46"/>
    <mergeCell ref="I42:I45"/>
    <mergeCell ref="J42:J45"/>
    <mergeCell ref="K42:K45"/>
    <mergeCell ref="L42:L45"/>
    <mergeCell ref="M42:M45"/>
    <mergeCell ref="N42:N45"/>
    <mergeCell ref="A41:B41"/>
    <mergeCell ref="C41:E41"/>
    <mergeCell ref="F41:H41"/>
    <mergeCell ref="A42:B45"/>
    <mergeCell ref="C42:E45"/>
    <mergeCell ref="F42:H45"/>
    <mergeCell ref="A39:B39"/>
    <mergeCell ref="C39:E39"/>
    <mergeCell ref="F39:H39"/>
    <mergeCell ref="A40:B40"/>
    <mergeCell ref="C40:E40"/>
    <mergeCell ref="F40:H40"/>
    <mergeCell ref="A37:B37"/>
    <mergeCell ref="C37:E37"/>
    <mergeCell ref="F37:H37"/>
    <mergeCell ref="A38:B38"/>
    <mergeCell ref="C38:E38"/>
    <mergeCell ref="F38:H38"/>
    <mergeCell ref="A35:B35"/>
    <mergeCell ref="C35:E35"/>
    <mergeCell ref="F35:H35"/>
    <mergeCell ref="A36:B36"/>
    <mergeCell ref="C36:E36"/>
    <mergeCell ref="F36:H36"/>
    <mergeCell ref="A33:B33"/>
    <mergeCell ref="C33:E33"/>
    <mergeCell ref="F33:H33"/>
    <mergeCell ref="A34:B34"/>
    <mergeCell ref="C34:E34"/>
    <mergeCell ref="F34:H34"/>
    <mergeCell ref="A31:B31"/>
    <mergeCell ref="C31:E31"/>
    <mergeCell ref="F31:H31"/>
    <mergeCell ref="A32:B32"/>
    <mergeCell ref="C32:E32"/>
    <mergeCell ref="F32:H32"/>
    <mergeCell ref="A29:B29"/>
    <mergeCell ref="C29:E29"/>
    <mergeCell ref="F29:H29"/>
    <mergeCell ref="A30:B30"/>
    <mergeCell ref="C30:E30"/>
    <mergeCell ref="F30:H30"/>
    <mergeCell ref="A27:B27"/>
    <mergeCell ref="C27:E27"/>
    <mergeCell ref="F27:H27"/>
    <mergeCell ref="A28:B28"/>
    <mergeCell ref="C28:E28"/>
    <mergeCell ref="F28:H28"/>
    <mergeCell ref="A25:B25"/>
    <mergeCell ref="C25:E25"/>
    <mergeCell ref="F25:H25"/>
    <mergeCell ref="A26:B26"/>
    <mergeCell ref="C26:E26"/>
    <mergeCell ref="F26:H26"/>
    <mergeCell ref="A23:B23"/>
    <mergeCell ref="C23:E23"/>
    <mergeCell ref="F23:H23"/>
    <mergeCell ref="A24:B24"/>
    <mergeCell ref="C24:E24"/>
    <mergeCell ref="F24:H24"/>
    <mergeCell ref="A21:B21"/>
    <mergeCell ref="C21:E21"/>
    <mergeCell ref="F21:H21"/>
    <mergeCell ref="A22:B22"/>
    <mergeCell ref="C22:E22"/>
    <mergeCell ref="F22:H22"/>
    <mergeCell ref="A19:B19"/>
    <mergeCell ref="C19:E19"/>
    <mergeCell ref="F19:H19"/>
    <mergeCell ref="A20:B20"/>
    <mergeCell ref="C20:E20"/>
    <mergeCell ref="F20:H20"/>
    <mergeCell ref="A17:B17"/>
    <mergeCell ref="C17:E17"/>
    <mergeCell ref="F17:H17"/>
    <mergeCell ref="A18:B18"/>
    <mergeCell ref="C18:E18"/>
    <mergeCell ref="F18:H18"/>
    <mergeCell ref="A15:B15"/>
    <mergeCell ref="C15:E15"/>
    <mergeCell ref="F15:H15"/>
    <mergeCell ref="A16:B16"/>
    <mergeCell ref="C16:E16"/>
    <mergeCell ref="F16:H16"/>
    <mergeCell ref="A13:B13"/>
    <mergeCell ref="C13:E13"/>
    <mergeCell ref="F13:H13"/>
    <mergeCell ref="A14:B14"/>
    <mergeCell ref="C14:E14"/>
    <mergeCell ref="F14:H14"/>
    <mergeCell ref="A11:B11"/>
    <mergeCell ref="C11:E11"/>
    <mergeCell ref="F11:H11"/>
    <mergeCell ref="A12:B12"/>
    <mergeCell ref="C12:E12"/>
    <mergeCell ref="F12:H12"/>
    <mergeCell ref="L1:O1"/>
    <mergeCell ref="L3:O3"/>
    <mergeCell ref="L4:O4"/>
    <mergeCell ref="A6:O6"/>
    <mergeCell ref="A7:O7"/>
    <mergeCell ref="A9:B10"/>
    <mergeCell ref="C9:E10"/>
    <mergeCell ref="F9:H10"/>
    <mergeCell ref="I9:P9"/>
  </mergeCells>
  <pageMargins left="0.70866141732283472" right="0.39370078740157483" top="0.59" bottom="0.5" header="0.31496062992125984" footer="0.31496062992125984"/>
  <pageSetup paperSize="9" scale="78" orientation="landscape" r:id="rId1"/>
  <rowBreaks count="3" manualBreakCount="3">
    <brk id="18" max="16383" man="1"/>
    <brk id="27" max="16383" man="1"/>
    <brk id="3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topLeftCell="A16" workbookViewId="0">
      <selection activeCell="N39" sqref="N39"/>
    </sheetView>
  </sheetViews>
  <sheetFormatPr defaultRowHeight="14.4" x14ac:dyDescent="0.3"/>
  <cols>
    <col min="3" max="3" width="47.6640625" customWidth="1"/>
    <col min="4" max="4" width="9.109375" customWidth="1"/>
    <col min="5" max="6" width="0" hidden="1" customWidth="1"/>
    <col min="11" max="11" width="9.5546875" style="25" bestFit="1" customWidth="1"/>
  </cols>
  <sheetData>
    <row r="1" spans="1:14" ht="35.25" customHeight="1" x14ac:dyDescent="0.3">
      <c r="A1" s="35" t="s">
        <v>17</v>
      </c>
      <c r="B1" s="36"/>
      <c r="C1" s="37"/>
      <c r="G1" s="11">
        <v>1189.3</v>
      </c>
      <c r="H1" s="11">
        <v>17481.95</v>
      </c>
      <c r="I1" s="11">
        <v>772.7</v>
      </c>
      <c r="J1" s="11">
        <v>0.73</v>
      </c>
      <c r="K1" s="25">
        <f>SUM(G1:J1)</f>
        <v>19444.68</v>
      </c>
      <c r="N1">
        <v>19444.68</v>
      </c>
    </row>
    <row r="2" spans="1:14" ht="34.5" customHeight="1" x14ac:dyDescent="0.3">
      <c r="A2" s="61" t="s">
        <v>18</v>
      </c>
      <c r="B2" s="62"/>
      <c r="C2" s="63"/>
      <c r="G2" s="11"/>
      <c r="H2" s="11">
        <v>1590.59</v>
      </c>
      <c r="I2" s="11">
        <v>400</v>
      </c>
      <c r="J2" s="11"/>
      <c r="K2" s="25">
        <f t="shared" ref="K2:K42" si="0">SUM(G2:J2)</f>
        <v>1990.59</v>
      </c>
      <c r="N2">
        <v>1990.59</v>
      </c>
    </row>
    <row r="3" spans="1:14" ht="36" customHeight="1" x14ac:dyDescent="0.3">
      <c r="A3" s="61" t="s">
        <v>19</v>
      </c>
      <c r="B3" s="62"/>
      <c r="C3" s="63"/>
      <c r="G3" s="11">
        <v>2836.55</v>
      </c>
      <c r="H3" s="11">
        <v>0.6</v>
      </c>
      <c r="K3" s="25">
        <f t="shared" si="0"/>
        <v>2837.15</v>
      </c>
      <c r="N3">
        <v>2837.15</v>
      </c>
    </row>
    <row r="4" spans="1:14" ht="33.75" customHeight="1" x14ac:dyDescent="0.3">
      <c r="A4" s="61" t="s">
        <v>21</v>
      </c>
      <c r="B4" s="62"/>
      <c r="C4" s="63"/>
      <c r="G4" s="11">
        <v>778.53</v>
      </c>
      <c r="H4" s="11">
        <v>112</v>
      </c>
      <c r="K4" s="25">
        <f t="shared" si="0"/>
        <v>890.53</v>
      </c>
      <c r="N4">
        <v>890.53</v>
      </c>
    </row>
    <row r="5" spans="1:14" x14ac:dyDescent="0.3">
      <c r="A5" s="46">
        <v>2</v>
      </c>
      <c r="B5" s="47"/>
      <c r="C5" s="48"/>
      <c r="K5" s="25">
        <f t="shared" si="0"/>
        <v>0</v>
      </c>
    </row>
    <row r="6" spans="1:14" ht="30.75" customHeight="1" x14ac:dyDescent="0.3">
      <c r="A6" s="35" t="s">
        <v>22</v>
      </c>
      <c r="B6" s="36"/>
      <c r="C6" s="37"/>
      <c r="D6" t="s">
        <v>71</v>
      </c>
      <c r="G6" s="11">
        <v>599.79999999999995</v>
      </c>
      <c r="K6" s="25">
        <f t="shared" si="0"/>
        <v>599.79999999999995</v>
      </c>
      <c r="L6">
        <v>599.79999999999995</v>
      </c>
    </row>
    <row r="7" spans="1:14" ht="31.5" customHeight="1" x14ac:dyDescent="0.3">
      <c r="A7" s="35" t="s">
        <v>38</v>
      </c>
      <c r="B7" s="36"/>
      <c r="C7" s="37"/>
      <c r="K7" s="25">
        <f t="shared" si="0"/>
        <v>0</v>
      </c>
    </row>
    <row r="8" spans="1:14" ht="39.75" customHeight="1" x14ac:dyDescent="0.3">
      <c r="A8" s="35" t="s">
        <v>37</v>
      </c>
      <c r="B8" s="36"/>
      <c r="C8" s="37"/>
      <c r="K8" s="25">
        <f t="shared" si="0"/>
        <v>0</v>
      </c>
    </row>
    <row r="9" spans="1:14" ht="42" customHeight="1" x14ac:dyDescent="0.3">
      <c r="A9" s="35" t="s">
        <v>36</v>
      </c>
      <c r="B9" s="36"/>
      <c r="C9" s="37"/>
      <c r="G9" s="11">
        <v>1224.82</v>
      </c>
      <c r="K9" s="25">
        <f t="shared" si="0"/>
        <v>1224.82</v>
      </c>
      <c r="N9">
        <v>1224.82</v>
      </c>
    </row>
    <row r="10" spans="1:14" ht="36" customHeight="1" x14ac:dyDescent="0.3">
      <c r="A10" s="35" t="s">
        <v>35</v>
      </c>
      <c r="B10" s="36"/>
      <c r="C10" s="37"/>
      <c r="D10" t="s">
        <v>71</v>
      </c>
      <c r="G10" s="11">
        <v>11.8</v>
      </c>
      <c r="K10" s="25">
        <f t="shared" si="0"/>
        <v>11.8</v>
      </c>
      <c r="L10">
        <v>11.8</v>
      </c>
    </row>
    <row r="11" spans="1:14" ht="39.75" customHeight="1" x14ac:dyDescent="0.3">
      <c r="A11" s="35" t="s">
        <v>40</v>
      </c>
      <c r="B11" s="36"/>
      <c r="C11" s="37"/>
      <c r="D11" t="s">
        <v>71</v>
      </c>
      <c r="G11" s="11">
        <v>2030.3</v>
      </c>
      <c r="K11" s="25">
        <f t="shared" si="0"/>
        <v>2030.3</v>
      </c>
      <c r="L11">
        <v>2030.3</v>
      </c>
    </row>
    <row r="12" spans="1:14" x14ac:dyDescent="0.3">
      <c r="A12" s="46">
        <v>2</v>
      </c>
      <c r="B12" s="47"/>
      <c r="C12" s="48"/>
      <c r="K12" s="25">
        <f t="shared" si="0"/>
        <v>0</v>
      </c>
    </row>
    <row r="13" spans="1:14" ht="33" customHeight="1" x14ac:dyDescent="0.3">
      <c r="A13" s="35" t="s">
        <v>24</v>
      </c>
      <c r="B13" s="36"/>
      <c r="C13" s="37"/>
      <c r="G13" s="11">
        <v>2316.48</v>
      </c>
      <c r="K13" s="25">
        <f t="shared" si="0"/>
        <v>2316.48</v>
      </c>
      <c r="N13">
        <v>2316.48</v>
      </c>
    </row>
    <row r="14" spans="1:14" ht="53.25" customHeight="1" x14ac:dyDescent="0.3">
      <c r="A14" s="61" t="s">
        <v>25</v>
      </c>
      <c r="B14" s="62"/>
      <c r="C14" s="63"/>
      <c r="D14" t="s">
        <v>72</v>
      </c>
      <c r="G14" s="11">
        <v>340.6</v>
      </c>
      <c r="K14" s="25">
        <f t="shared" si="0"/>
        <v>340.6</v>
      </c>
      <c r="M14">
        <v>340.6</v>
      </c>
    </row>
    <row r="15" spans="1:14" ht="55.5" customHeight="1" x14ac:dyDescent="0.3">
      <c r="A15" s="61" t="s">
        <v>26</v>
      </c>
      <c r="B15" s="62"/>
      <c r="C15" s="63"/>
      <c r="D15" t="s">
        <v>71</v>
      </c>
      <c r="G15" s="11">
        <v>0.2</v>
      </c>
      <c r="K15" s="25">
        <f t="shared" si="0"/>
        <v>0.2</v>
      </c>
      <c r="L15">
        <v>0.2</v>
      </c>
    </row>
    <row r="16" spans="1:14" ht="44.25" customHeight="1" x14ac:dyDescent="0.3">
      <c r="A16" s="61" t="s">
        <v>27</v>
      </c>
      <c r="B16" s="62"/>
      <c r="C16" s="63"/>
      <c r="D16" t="s">
        <v>71</v>
      </c>
      <c r="G16" s="11">
        <v>377</v>
      </c>
      <c r="K16" s="25">
        <f t="shared" si="0"/>
        <v>377</v>
      </c>
      <c r="L16">
        <v>377</v>
      </c>
    </row>
    <row r="17" spans="1:14" x14ac:dyDescent="0.3">
      <c r="A17" s="46">
        <v>2</v>
      </c>
      <c r="B17" s="47"/>
      <c r="C17" s="48"/>
      <c r="K17" s="25">
        <f t="shared" si="0"/>
        <v>0</v>
      </c>
    </row>
    <row r="18" spans="1:14" ht="50.25" customHeight="1" x14ac:dyDescent="0.3">
      <c r="A18" s="61" t="s">
        <v>39</v>
      </c>
      <c r="B18" s="62"/>
      <c r="C18" s="63"/>
      <c r="G18" s="11">
        <v>25.9</v>
      </c>
      <c r="H18" s="11">
        <v>31.8</v>
      </c>
      <c r="K18" s="25">
        <f t="shared" si="0"/>
        <v>57.7</v>
      </c>
      <c r="N18">
        <v>57.7</v>
      </c>
    </row>
    <row r="19" spans="1:14" ht="45.75" customHeight="1" x14ac:dyDescent="0.3">
      <c r="A19" s="61" t="s">
        <v>42</v>
      </c>
      <c r="B19" s="62"/>
      <c r="C19" s="63"/>
      <c r="G19" s="11">
        <v>61</v>
      </c>
      <c r="K19" s="25">
        <f t="shared" si="0"/>
        <v>61</v>
      </c>
      <c r="N19">
        <v>61</v>
      </c>
    </row>
    <row r="20" spans="1:14" ht="38.25" customHeight="1" x14ac:dyDescent="0.3">
      <c r="A20" s="35" t="s">
        <v>29</v>
      </c>
      <c r="B20" s="36"/>
      <c r="C20" s="37"/>
      <c r="D20" t="s">
        <v>71</v>
      </c>
      <c r="G20" s="11">
        <v>382.36</v>
      </c>
      <c r="H20" s="11">
        <v>712.8</v>
      </c>
      <c r="K20" s="25">
        <f t="shared" si="0"/>
        <v>1095.1599999999999</v>
      </c>
      <c r="L20">
        <v>1095.1600000000001</v>
      </c>
    </row>
    <row r="21" spans="1:14" ht="37.5" customHeight="1" x14ac:dyDescent="0.3">
      <c r="A21" s="35" t="s">
        <v>47</v>
      </c>
      <c r="B21" s="36"/>
      <c r="C21" s="37"/>
      <c r="G21" s="11">
        <v>89.88</v>
      </c>
      <c r="K21" s="25">
        <f t="shared" si="0"/>
        <v>89.88</v>
      </c>
      <c r="N21">
        <v>89.88</v>
      </c>
    </row>
    <row r="22" spans="1:14" ht="37.5" customHeight="1" x14ac:dyDescent="0.3">
      <c r="A22" s="35" t="s">
        <v>46</v>
      </c>
      <c r="B22" s="36"/>
      <c r="C22" s="37"/>
      <c r="G22" s="11">
        <v>10</v>
      </c>
      <c r="K22" s="25">
        <f t="shared" si="0"/>
        <v>10</v>
      </c>
      <c r="N22">
        <v>10</v>
      </c>
    </row>
    <row r="23" spans="1:14" ht="22.5" customHeight="1" x14ac:dyDescent="0.3">
      <c r="A23" s="35" t="s">
        <v>45</v>
      </c>
      <c r="B23" s="36"/>
      <c r="C23" s="37"/>
      <c r="G23" s="11">
        <v>5</v>
      </c>
      <c r="K23" s="25">
        <f t="shared" si="0"/>
        <v>5</v>
      </c>
      <c r="N23">
        <v>5</v>
      </c>
    </row>
    <row r="24" spans="1:14" x14ac:dyDescent="0.3">
      <c r="A24" s="35" t="s">
        <v>34</v>
      </c>
      <c r="B24" s="36"/>
      <c r="C24" s="37"/>
      <c r="D24" t="s">
        <v>71</v>
      </c>
      <c r="G24" s="11">
        <v>5.8</v>
      </c>
      <c r="K24" s="25">
        <f t="shared" si="0"/>
        <v>5.8</v>
      </c>
      <c r="L24">
        <v>5.8</v>
      </c>
    </row>
    <row r="25" spans="1:14" x14ac:dyDescent="0.3">
      <c r="A25" s="35" t="s">
        <v>43</v>
      </c>
      <c r="B25" s="36"/>
      <c r="C25" s="37"/>
      <c r="G25" s="11">
        <v>4316.3</v>
      </c>
      <c r="K25" s="25">
        <f t="shared" si="0"/>
        <v>4316.3</v>
      </c>
      <c r="N25">
        <v>4316.3</v>
      </c>
    </row>
    <row r="26" spans="1:14" x14ac:dyDescent="0.3">
      <c r="A26" s="35" t="s">
        <v>44</v>
      </c>
      <c r="B26" s="36"/>
      <c r="C26" s="37"/>
      <c r="K26" s="25">
        <f t="shared" si="0"/>
        <v>0</v>
      </c>
    </row>
    <row r="27" spans="1:14" x14ac:dyDescent="0.3">
      <c r="A27" s="89" t="s">
        <v>50</v>
      </c>
      <c r="B27" s="90"/>
      <c r="C27" s="91"/>
      <c r="G27" s="11">
        <v>2526.21</v>
      </c>
      <c r="K27" s="25">
        <f t="shared" si="0"/>
        <v>2526.21</v>
      </c>
      <c r="L27">
        <v>2526.21</v>
      </c>
    </row>
    <row r="28" spans="1:14" ht="14.25" customHeight="1" x14ac:dyDescent="0.3">
      <c r="A28" s="92"/>
      <c r="B28" s="93"/>
      <c r="C28" s="94"/>
      <c r="K28" s="25">
        <f t="shared" si="0"/>
        <v>0</v>
      </c>
    </row>
    <row r="29" spans="1:14" ht="14.25" hidden="1" customHeight="1" x14ac:dyDescent="0.3">
      <c r="A29" s="92"/>
      <c r="B29" s="93"/>
      <c r="C29" s="94"/>
      <c r="K29" s="25">
        <f t="shared" si="0"/>
        <v>0</v>
      </c>
    </row>
    <row r="30" spans="1:14" ht="10.5" hidden="1" customHeight="1" x14ac:dyDescent="0.3">
      <c r="A30" s="92"/>
      <c r="B30" s="93"/>
      <c r="C30" s="94"/>
      <c r="K30" s="25">
        <f t="shared" si="0"/>
        <v>0</v>
      </c>
    </row>
    <row r="31" spans="1:14" hidden="1" x14ac:dyDescent="0.3">
      <c r="A31" s="95"/>
      <c r="B31" s="96"/>
      <c r="C31" s="97"/>
      <c r="K31" s="25">
        <f t="shared" si="0"/>
        <v>0</v>
      </c>
    </row>
    <row r="32" spans="1:14" x14ac:dyDescent="0.3">
      <c r="A32" s="98" t="s">
        <v>51</v>
      </c>
      <c r="B32" s="99"/>
      <c r="C32" s="100"/>
      <c r="G32" s="11">
        <v>780.14</v>
      </c>
      <c r="K32" s="25">
        <f t="shared" si="0"/>
        <v>780.14</v>
      </c>
      <c r="L32">
        <v>780.14</v>
      </c>
    </row>
    <row r="33" spans="1:16" x14ac:dyDescent="0.3">
      <c r="A33" s="101"/>
      <c r="B33" s="102"/>
      <c r="C33" s="103"/>
      <c r="K33" s="25">
        <f t="shared" si="0"/>
        <v>0</v>
      </c>
    </row>
    <row r="34" spans="1:16" ht="12" customHeight="1" x14ac:dyDescent="0.3">
      <c r="A34" s="101"/>
      <c r="B34" s="102"/>
      <c r="C34" s="103"/>
      <c r="K34" s="25">
        <f t="shared" si="0"/>
        <v>0</v>
      </c>
    </row>
    <row r="35" spans="1:16" hidden="1" x14ac:dyDescent="0.3">
      <c r="A35" s="104"/>
      <c r="B35" s="105"/>
      <c r="C35" s="106"/>
      <c r="K35" s="25">
        <f t="shared" si="0"/>
        <v>0</v>
      </c>
    </row>
    <row r="36" spans="1:16" x14ac:dyDescent="0.3">
      <c r="A36" s="35" t="s">
        <v>52</v>
      </c>
      <c r="B36" s="36"/>
      <c r="C36" s="37"/>
      <c r="D36" t="s">
        <v>72</v>
      </c>
      <c r="G36" s="11">
        <v>8</v>
      </c>
      <c r="K36" s="25">
        <f t="shared" si="0"/>
        <v>8</v>
      </c>
      <c r="M36">
        <v>8</v>
      </c>
    </row>
    <row r="37" spans="1:16" x14ac:dyDescent="0.3">
      <c r="A37" s="35" t="s">
        <v>53</v>
      </c>
      <c r="B37" s="36"/>
      <c r="C37" s="37"/>
      <c r="G37">
        <v>0</v>
      </c>
      <c r="K37" s="25">
        <f t="shared" si="0"/>
        <v>0</v>
      </c>
    </row>
    <row r="38" spans="1:16" x14ac:dyDescent="0.3">
      <c r="A38" s="35" t="s">
        <v>54</v>
      </c>
      <c r="B38" s="36"/>
      <c r="C38" s="37"/>
      <c r="D38" t="s">
        <v>73</v>
      </c>
      <c r="G38" s="11">
        <v>0.28000000000000003</v>
      </c>
      <c r="H38" s="11">
        <v>28.22</v>
      </c>
      <c r="K38" s="25">
        <f t="shared" si="0"/>
        <v>28.5</v>
      </c>
      <c r="L38">
        <v>28.22</v>
      </c>
      <c r="N38">
        <v>0.28000000000000003</v>
      </c>
    </row>
    <row r="39" spans="1:16" x14ac:dyDescent="0.3">
      <c r="A39" t="s">
        <v>55</v>
      </c>
      <c r="D39" t="s">
        <v>72</v>
      </c>
      <c r="G39" s="11">
        <v>229.9</v>
      </c>
      <c r="K39" s="25">
        <f t="shared" si="0"/>
        <v>229.9</v>
      </c>
      <c r="M39">
        <v>229.9</v>
      </c>
    </row>
    <row r="40" spans="1:16" x14ac:dyDescent="0.3">
      <c r="A40" t="s">
        <v>56</v>
      </c>
      <c r="G40" s="11">
        <v>685.37</v>
      </c>
      <c r="K40" s="25">
        <f t="shared" si="0"/>
        <v>685.37</v>
      </c>
      <c r="N40">
        <v>685.37</v>
      </c>
    </row>
    <row r="41" spans="1:16" x14ac:dyDescent="0.3">
      <c r="A41" t="s">
        <v>57</v>
      </c>
      <c r="G41" s="11">
        <v>170.28</v>
      </c>
      <c r="H41" s="11">
        <v>79.58</v>
      </c>
      <c r="K41" s="25">
        <f t="shared" si="0"/>
        <v>249.86</v>
      </c>
      <c r="N41">
        <v>249.86</v>
      </c>
    </row>
    <row r="42" spans="1:16" x14ac:dyDescent="0.3">
      <c r="A42" t="s">
        <v>58</v>
      </c>
      <c r="G42" s="11">
        <v>2</v>
      </c>
      <c r="K42" s="25">
        <f t="shared" si="0"/>
        <v>2</v>
      </c>
      <c r="N42">
        <v>2</v>
      </c>
    </row>
    <row r="44" spans="1:16" x14ac:dyDescent="0.3">
      <c r="K44" s="25">
        <f>SUM(K1:K43)</f>
        <v>42214.770000000004</v>
      </c>
      <c r="L44" s="25">
        <f t="shared" ref="L44:N44" si="1">SUM(L1:L43)</f>
        <v>7454.63</v>
      </c>
      <c r="M44" s="25">
        <f t="shared" si="1"/>
        <v>578.5</v>
      </c>
      <c r="N44" s="25">
        <f t="shared" si="1"/>
        <v>34181.640000000007</v>
      </c>
      <c r="P44" s="33">
        <f>SUM(L44:O44)</f>
        <v>42214.770000000004</v>
      </c>
    </row>
  </sheetData>
  <mergeCells count="31">
    <mergeCell ref="A38:C38"/>
    <mergeCell ref="A25:C25"/>
    <mergeCell ref="A26:C26"/>
    <mergeCell ref="A27:C31"/>
    <mergeCell ref="A32:C35"/>
    <mergeCell ref="A36:C36"/>
    <mergeCell ref="A37:C37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12:C12"/>
    <mergeCell ref="A1:C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</mergeCells>
  <pageMargins left="0.23622047244094491" right="0.23622047244094491" top="0.3937007874015748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25.11.20</vt:lpstr>
      <vt:lpstr>Лист2</vt:lpstr>
      <vt:lpstr>Лист3</vt:lpstr>
      <vt:lpstr>18.12.20</vt:lpstr>
      <vt:lpstr>Лист3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buhg4</dc:creator>
  <cp:lastModifiedBy>urist</cp:lastModifiedBy>
  <cp:lastPrinted>2021-01-14T10:38:01Z</cp:lastPrinted>
  <dcterms:created xsi:type="dcterms:W3CDTF">2017-02-07T13:14:40Z</dcterms:created>
  <dcterms:modified xsi:type="dcterms:W3CDTF">2021-04-06T13:26:31Z</dcterms:modified>
</cp:coreProperties>
</file>